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575" activeTab="2"/>
  </bookViews>
  <sheets>
    <sheet name="Faste opplysninger" sheetId="1" r:id="rId1"/>
    <sheet name="Skattesatser" sheetId="2" r:id="rId2"/>
    <sheet name="Prinsipper" sheetId="3" r:id="rId3"/>
    <sheet name="Notemal" sheetId="4" r:id="rId4"/>
  </sheets>
  <definedNames>
    <definedName name="_xlnm.Print_Area" localSheetId="3">'Notemal'!$A:$G</definedName>
    <definedName name="_xlnm.Print_Area" localSheetId="2">'Prinsipper'!$A:$A</definedName>
  </definedNames>
  <calcPr fullCalcOnLoad="1"/>
</workbook>
</file>

<file path=xl/comments4.xml><?xml version="1.0" encoding="utf-8"?>
<comments xmlns="http://schemas.openxmlformats.org/spreadsheetml/2006/main">
  <authors>
    <author>AGP</author>
    <author>NO002912</author>
    <author>Gunn Marit Lillebostad</author>
    <author>NO001279</author>
  </authors>
  <commentList>
    <comment ref="A374" authorId="0">
      <text>
        <r>
          <rPr>
            <b/>
            <sz val="8"/>
            <rFont val="Tahoma"/>
            <family val="2"/>
          </rPr>
          <t>PWC:</t>
        </r>
        <r>
          <rPr>
            <sz val="8"/>
            <rFont val="Tahoma"/>
            <family val="2"/>
          </rPr>
          <t xml:space="preserve">
linjene brukes til spesifikasjon av midlertidige forskjeller.</t>
        </r>
      </text>
    </comment>
    <comment ref="A222" authorId="1">
      <text>
        <r>
          <rPr>
            <b/>
            <sz val="10"/>
            <rFont val="Tahoma"/>
            <family val="2"/>
          </rPr>
          <t>NO002912:</t>
        </r>
        <r>
          <rPr>
            <sz val="10"/>
            <rFont val="Tahoma"/>
            <family val="2"/>
          </rPr>
          <t xml:space="preserve">
Noten forutsetter at terminkontrakter regnskapsføres til virkelig verdi</t>
        </r>
      </text>
    </comment>
    <comment ref="H20" authorId="2">
      <text>
        <r>
          <rPr>
            <b/>
            <sz val="8"/>
            <rFont val="Tahoma"/>
            <family val="2"/>
          </rPr>
          <t>Dersom du legger til tekst i cellen, husk å tilpasse radhøyden</t>
        </r>
        <r>
          <rPr>
            <sz val="8"/>
            <rFont val="Tahoma"/>
            <family val="2"/>
          </rPr>
          <t xml:space="preserve">
</t>
        </r>
      </text>
    </comment>
    <comment ref="H45" authorId="2">
      <text>
        <r>
          <rPr>
            <b/>
            <sz val="8"/>
            <rFont val="Tahoma"/>
            <family val="2"/>
          </rPr>
          <t>Dersom du legger til tekst i cellen, husk å tilpasse radhøyden</t>
        </r>
        <r>
          <rPr>
            <sz val="8"/>
            <rFont val="Tahoma"/>
            <family val="2"/>
          </rPr>
          <t xml:space="preserve">
</t>
        </r>
      </text>
    </comment>
    <comment ref="H229" authorId="2">
      <text>
        <r>
          <rPr>
            <b/>
            <sz val="8"/>
            <rFont val="Tahoma"/>
            <family val="2"/>
          </rPr>
          <t>Dersom du legger til tekst i cellen, husk å tilpasse radhøyden</t>
        </r>
        <r>
          <rPr>
            <sz val="8"/>
            <rFont val="Tahoma"/>
            <family val="2"/>
          </rPr>
          <t xml:space="preserve">
</t>
        </r>
      </text>
    </comment>
    <comment ref="H315" authorId="2">
      <text>
        <r>
          <rPr>
            <b/>
            <sz val="8"/>
            <rFont val="Tahoma"/>
            <family val="2"/>
          </rPr>
          <t>Dersom du legger til tekst i cellen, husk å tilpasse radhøyden</t>
        </r>
        <r>
          <rPr>
            <sz val="8"/>
            <rFont val="Tahoma"/>
            <family val="2"/>
          </rPr>
          <t xml:space="preserve">
</t>
        </r>
      </text>
    </comment>
    <comment ref="H388" authorId="2">
      <text>
        <r>
          <rPr>
            <b/>
            <sz val="8"/>
            <rFont val="Tahoma"/>
            <family val="2"/>
          </rPr>
          <t>Dersom du legger til tekst i cellen, husk å tilpasse radhøyden</t>
        </r>
        <r>
          <rPr>
            <sz val="8"/>
            <rFont val="Tahoma"/>
            <family val="2"/>
          </rPr>
          <t xml:space="preserve">
</t>
        </r>
      </text>
    </comment>
    <comment ref="A497" authorId="3">
      <text>
        <r>
          <rPr>
            <b/>
            <sz val="11"/>
            <rFont val="Tahoma"/>
            <family val="2"/>
          </rPr>
          <t xml:space="preserve">NB! Denne noten må spesialtilpasses til hvert enkelt selskap! 
</t>
        </r>
        <r>
          <rPr>
            <sz val="11"/>
            <rFont val="Tahoma"/>
            <family val="2"/>
          </rPr>
          <t>Det kan være store enkelttransaksjoner som det må gis opplysninger om. Disse kan være vanskelige å gruppere, det kan derfor bli nødvendig med vesentlig mer utfyllende tekst.</t>
        </r>
      </text>
    </comment>
    <comment ref="G421" authorId="3">
      <text>
        <r>
          <rPr>
            <sz val="9"/>
            <rFont val="Tahoma"/>
            <family val="2"/>
          </rPr>
          <t xml:space="preserve">I denne malen har vi kun tatt inn automatisk beregning av en linje. Andre forskjeller beregnes her som en samlepost, dette må spesifiseres nærmere i det enkelte tilfelle.
</t>
        </r>
      </text>
    </comment>
    <comment ref="F421" authorId="3">
      <text>
        <r>
          <rPr>
            <sz val="9"/>
            <rFont val="Tahoma"/>
            <family val="2"/>
          </rPr>
          <t xml:space="preserve">I denne malen har vi kun tatt inn automatisk beregning av to linjer. Andre forskjeller beregnes her som en samlepost, dette må spesifiseres nærmere i det enkelte tilfelle.
</t>
        </r>
      </text>
    </comment>
  </commentList>
</comments>
</file>

<file path=xl/sharedStrings.xml><?xml version="1.0" encoding="utf-8"?>
<sst xmlns="http://schemas.openxmlformats.org/spreadsheetml/2006/main" count="481" uniqueCount="374">
  <si>
    <t>Veiledning til notemal</t>
  </si>
  <si>
    <t>Registrering av årstall</t>
  </si>
  <si>
    <t>Regnskapsår:</t>
  </si>
  <si>
    <t>Foregående år:</t>
  </si>
  <si>
    <t>Regnskapsprinsipper</t>
  </si>
  <si>
    <t>Immaterielle eiendeler</t>
  </si>
  <si>
    <t>Varige driftsmidler</t>
  </si>
  <si>
    <t>Anleggskontrakter</t>
  </si>
  <si>
    <t>Skatt</t>
  </si>
  <si>
    <t>Kontantstrømoppstilling</t>
  </si>
  <si>
    <t>FoU</t>
  </si>
  <si>
    <t>Patenter</t>
  </si>
  <si>
    <t>Goodwill</t>
  </si>
  <si>
    <t>Sum</t>
  </si>
  <si>
    <t>Anskaffelseskost 01.01.</t>
  </si>
  <si>
    <t>Tilgang</t>
  </si>
  <si>
    <t>Avgang</t>
  </si>
  <si>
    <t>Anskaffelseskost 31.12.</t>
  </si>
  <si>
    <t>Akkumulerte avskrivninger 31.12.</t>
  </si>
  <si>
    <t>Balanseført verdi 31.12.</t>
  </si>
  <si>
    <t>Årets avskrivninger</t>
  </si>
  <si>
    <t>Forventet økonomisk levetid</t>
  </si>
  <si>
    <t>år</t>
  </si>
  <si>
    <t>Avskrivningsplan</t>
  </si>
  <si>
    <t>Lineær</t>
  </si>
  <si>
    <t>Goodwill fra følgende kjøp avskrives over mer enn 5 år:</t>
  </si>
  <si>
    <t>Avskrivningsplan over mer enn 5 år er begrunnet i ...</t>
  </si>
  <si>
    <t>Bygninger og tomter</t>
  </si>
  <si>
    <t>Maskiner</t>
  </si>
  <si>
    <t>Driftsløsøre</t>
  </si>
  <si>
    <t xml:space="preserve">Avgang </t>
  </si>
  <si>
    <t>Årlig leie av ikke balanseførte driftsmidler</t>
  </si>
  <si>
    <t>Driftsmiddel</t>
  </si>
  <si>
    <t>Leieperiode</t>
  </si>
  <si>
    <t>Årlig leie</t>
  </si>
  <si>
    <t xml:space="preserve">Alt 1. </t>
  </si>
  <si>
    <t>Datterselskap</t>
  </si>
  <si>
    <t>Eierandel</t>
  </si>
  <si>
    <t>Balanseført verdi</t>
  </si>
  <si>
    <t>DS 1</t>
  </si>
  <si>
    <t>DS 2</t>
  </si>
  <si>
    <t>Tilknyttet selskap</t>
  </si>
  <si>
    <t>TS 1</t>
  </si>
  <si>
    <t>TS 2</t>
  </si>
  <si>
    <t>Alt 2.</t>
  </si>
  <si>
    <t xml:space="preserve">Investeringene i datterselskap, tilknyttet selskap og felles kontrollert virksomhet regnskapsføres etter  </t>
  </si>
  <si>
    <t>egenkapitalmetoden</t>
  </si>
  <si>
    <t>Selskap</t>
  </si>
  <si>
    <t xml:space="preserve"> </t>
  </si>
  <si>
    <t>Merverdianalyse</t>
  </si>
  <si>
    <t xml:space="preserve">Balanseført egenkapital på kjøpstidspunktet </t>
  </si>
  <si>
    <t>Henførbar merverdi</t>
  </si>
  <si>
    <t>Anskaffelseskost</t>
  </si>
  <si>
    <t>Beregning av årets resultatandel</t>
  </si>
  <si>
    <t xml:space="preserve">Andel årets resultat </t>
  </si>
  <si>
    <t>Avskrivning henførbar merverdi</t>
  </si>
  <si>
    <t>Avskrivning goodwill</t>
  </si>
  <si>
    <t>Årets resultatandel</t>
  </si>
  <si>
    <t>Beregning av balanseført verdi 31.12.</t>
  </si>
  <si>
    <t>Balanseført verdi 01.01.</t>
  </si>
  <si>
    <t>Tilgang/avgang i perioden</t>
  </si>
  <si>
    <t>Overføringer til/fra selskapet (utbytte, konsernbidrag)</t>
  </si>
  <si>
    <t>Egenkapitaljustering direkte mot egenkapitalen</t>
  </si>
  <si>
    <t>Innbetalt/tilbakebetalt egenkapital i perioden</t>
  </si>
  <si>
    <t>Uavskrevet henførbar merverdi 31.12.</t>
  </si>
  <si>
    <t>Uavskrevet goodwill 31.12.</t>
  </si>
  <si>
    <t>Avskrivningssats henførbar merverdi</t>
  </si>
  <si>
    <t>Avskrivningssats goodwill</t>
  </si>
  <si>
    <t>Selskap 1</t>
  </si>
  <si>
    <t>Selskap 2</t>
  </si>
  <si>
    <t>Varebeholdning vurdert til anskaffelseskost</t>
  </si>
  <si>
    <t>Varebeholdning vurdert til virkelig verdi</t>
  </si>
  <si>
    <t>Balanseførte verdier vedrørende prosjekter</t>
  </si>
  <si>
    <t>Inkludert i kundefordringer</t>
  </si>
  <si>
    <t>Opptjent ikke fakturert produksjon</t>
  </si>
  <si>
    <t>Tilbakeholdte betalinger i.h.t. kontrakt</t>
  </si>
  <si>
    <t>Inkludert i kortsiktig gjeld</t>
  </si>
  <si>
    <t>Resultatposter vedrørende prosjekter</t>
  </si>
  <si>
    <t>Resultat på prosjekter under utførelse</t>
  </si>
  <si>
    <t>Resultatførte totale inntekter</t>
  </si>
  <si>
    <t>Estimert kontraktsfortjeneste</t>
  </si>
  <si>
    <t>Tapsprosjekter under utførelse</t>
  </si>
  <si>
    <t>Fordringer med forfall senere enn ett år</t>
  </si>
  <si>
    <t xml:space="preserve">Sum </t>
  </si>
  <si>
    <t>Langsiktig gjeld med forfall senere enn 5 år</t>
  </si>
  <si>
    <t>Gjeld til kredittinstitusjoner</t>
  </si>
  <si>
    <t>Gjeld sikret ved pant</t>
  </si>
  <si>
    <t>Balanseført verdi av pantsatte eiendeler</t>
  </si>
  <si>
    <t>Varer</t>
  </si>
  <si>
    <t>Kundefordringer</t>
  </si>
  <si>
    <t>Foretak i samme konsern</t>
  </si>
  <si>
    <t>Felles kontrollert virksomhet</t>
  </si>
  <si>
    <t>Årets endring i egenkapital</t>
  </si>
  <si>
    <t>Egenkapital 01.01.</t>
  </si>
  <si>
    <t>Årets resultat</t>
  </si>
  <si>
    <t>Avsatt utbytte</t>
  </si>
  <si>
    <t>Egenkapital 31.12.</t>
  </si>
  <si>
    <t>Aksjekapitalen består av</t>
  </si>
  <si>
    <t>Antall</t>
  </si>
  <si>
    <t>Pålydende</t>
  </si>
  <si>
    <t>Bokført</t>
  </si>
  <si>
    <t>A-aksjer</t>
  </si>
  <si>
    <t>B-aksjer</t>
  </si>
  <si>
    <t>A-aksjene har fulle rettigheter. B-aksjene har ikke stemmerett.</t>
  </si>
  <si>
    <t>Oversikt over de største aksjonærene 31.12.</t>
  </si>
  <si>
    <t>Øvrige (eierandel &lt; 1%)</t>
  </si>
  <si>
    <t>Totalt antall aksjer</t>
  </si>
  <si>
    <t>Sikret</t>
  </si>
  <si>
    <t>Usikret</t>
  </si>
  <si>
    <t>Nåverdi av årets pensjonsopptjening</t>
  </si>
  <si>
    <t>Rentekostnad av pensjonsforpliktelsen</t>
  </si>
  <si>
    <t>Avkastning på pensjonsmidler</t>
  </si>
  <si>
    <t>Resultatførte planavvik/estimatendringer</t>
  </si>
  <si>
    <t>Arbeidsgiveravgift</t>
  </si>
  <si>
    <t>Opptjente pensjonsforpliktelser 31.12.</t>
  </si>
  <si>
    <t>Pensjonsmidler (til markedsverdi) 31.12.</t>
  </si>
  <si>
    <t>Økonomiske forutsetninger</t>
  </si>
  <si>
    <t>Diskonteringsrente</t>
  </si>
  <si>
    <t>%</t>
  </si>
  <si>
    <t>Midlertidige forskjeller</t>
  </si>
  <si>
    <t>Netto midlertidige forskjeller</t>
  </si>
  <si>
    <t>Underskudd til fremføring</t>
  </si>
  <si>
    <t>Herav ikke balanseført utsatt skattefordel</t>
  </si>
  <si>
    <t>Resultat før skattekostnad</t>
  </si>
  <si>
    <t xml:space="preserve">Permanente forskjeller  </t>
  </si>
  <si>
    <t>Grunnlag for årets skattekostnad</t>
  </si>
  <si>
    <t>Betalbar skatt i balansen</t>
  </si>
  <si>
    <t>Skattevirkning av konsernbidrag</t>
  </si>
  <si>
    <t xml:space="preserve">Lønnskostnader </t>
  </si>
  <si>
    <t>Lønninger</t>
  </si>
  <si>
    <t>Pensjonskostnader</t>
  </si>
  <si>
    <t>Andre ytelser</t>
  </si>
  <si>
    <t>Ytelser til ledende personer</t>
  </si>
  <si>
    <t>Daglig leder</t>
  </si>
  <si>
    <t>Styret</t>
  </si>
  <si>
    <t>Pensjonsutgifter</t>
  </si>
  <si>
    <t>Annen godtgjørelse</t>
  </si>
  <si>
    <t>Finansinntekter</t>
  </si>
  <si>
    <t>Sum finansinntekter</t>
  </si>
  <si>
    <t>Finanskostnader</t>
  </si>
  <si>
    <t>Annen finanskostnad</t>
  </si>
  <si>
    <t>Sum finanskostnader</t>
  </si>
  <si>
    <t>Bundne bankinnskudd</t>
  </si>
  <si>
    <t>Skattetrekksmidler</t>
  </si>
  <si>
    <t xml:space="preserve">kostmetoden. </t>
  </si>
  <si>
    <t>Øvrig langsiktig gjeld</t>
  </si>
  <si>
    <t>Leverandørgjeld</t>
  </si>
  <si>
    <t>Andre fordringer</t>
  </si>
  <si>
    <t>Ubenyttet kassekreditt</t>
  </si>
  <si>
    <t>Note 1 Immaterielle eiendeler</t>
  </si>
  <si>
    <t>Note 2 Varige driftsmidler</t>
  </si>
  <si>
    <t>Grunnlag for skattekostnad, endring i utsatt skatt og betalbar skatt</t>
  </si>
  <si>
    <t>Endring i midlertidige resultatforskjeller</t>
  </si>
  <si>
    <t>Grunlag for betalbar skatt i resultatregnskapet</t>
  </si>
  <si>
    <t>+/÷ Mottatt/avgitt konsernbidrag</t>
  </si>
  <si>
    <t>Skattepliktig inntekt (grunnlag for betalbar skatt i balansen)</t>
  </si>
  <si>
    <t>Fordeling av skattekostnaden</t>
  </si>
  <si>
    <t>For mye, for lite avsatt i fjor</t>
  </si>
  <si>
    <t>Sum betalbar skatt</t>
  </si>
  <si>
    <t>Beregning av utsatt skatt/utsatt skattefordel</t>
  </si>
  <si>
    <r>
      <t xml:space="preserve">Her skal du legge inn </t>
    </r>
    <r>
      <rPr>
        <b/>
        <sz val="10"/>
        <rFont val="Arial"/>
        <family val="2"/>
      </rPr>
      <t>årstall</t>
    </r>
    <r>
      <rPr>
        <sz val="10"/>
        <rFont val="Arial"/>
        <family val="2"/>
      </rPr>
      <t xml:space="preserve"> slik at notemalen automatisk vil oppdateres.</t>
    </r>
  </si>
  <si>
    <t>Sum godtjørelse til revisor</t>
  </si>
  <si>
    <t>Forretnings-kontor</t>
  </si>
  <si>
    <t xml:space="preserve">Note 3 Datterselskap, tilknyttet selskap og felleskontrollert virksomhet    </t>
  </si>
  <si>
    <t>Eiendelene er i tillegg stillet som sikkerhet for :</t>
  </si>
  <si>
    <t>Annen egenkapital</t>
  </si>
  <si>
    <t>Aksjekapital</t>
  </si>
  <si>
    <t>Nedskrivning av anleggsmidler</t>
  </si>
  <si>
    <t>Note 6 Anleggskontrakter</t>
  </si>
  <si>
    <t>Note 7 Fordringer og gjeld</t>
  </si>
  <si>
    <t>Note 8  Mellomværende med selskap i samme konsern m.v.</t>
  </si>
  <si>
    <t>Alt 1 (hvis selskapet bare har èn aksjeklasse)</t>
  </si>
  <si>
    <t>Alt 2. (Hvis selskapet har flere aksjeklasser)</t>
  </si>
  <si>
    <t>Sum aksjer</t>
  </si>
  <si>
    <t>Selskapet har sysselsatt X årsverk i regnskapsåret.</t>
  </si>
  <si>
    <t>Ikke resultatført estimatavvik/planendring</t>
  </si>
  <si>
    <t>Beregnet effekt av fremtidig lønnsreg.</t>
  </si>
  <si>
    <t>Egenkap. siste år      (100 %)</t>
  </si>
  <si>
    <t>Resultat siste år       (100 %)</t>
  </si>
  <si>
    <t>Annen finansinntekt</t>
  </si>
  <si>
    <t>Lønn/styrehonorar</t>
  </si>
  <si>
    <t>Andre attestasjonstjenester</t>
  </si>
  <si>
    <t>Skatterådgivning (inkl. teknisk bistand med ligningspapirer)</t>
  </si>
  <si>
    <t>Selskapet har i regnskapsåret drevet følgende forsknings- og utviklingsprosjekter:</t>
  </si>
  <si>
    <t>Renteinntekt fra andre foretak i samme konsern</t>
  </si>
  <si>
    <t>Rentekostnad til andre foretak i samme konsern</t>
  </si>
  <si>
    <t>Oversikt over de (20) største aksjonærene 31.12.</t>
  </si>
  <si>
    <t xml:space="preserve">Aksjekapitalen på kr. xxxxxxx består av xxx aksjer á kr. xxx. </t>
  </si>
  <si>
    <t>Note 5 Varer</t>
  </si>
  <si>
    <t>Note 4 Andre langsiktige aksjer og andeler</t>
  </si>
  <si>
    <t>Råvarer</t>
  </si>
  <si>
    <t>Varer under tilvirkning</t>
  </si>
  <si>
    <t>Innkjøpte ferdigvarer</t>
  </si>
  <si>
    <t>Egentilvirkede ferdigvarer</t>
  </si>
  <si>
    <t>Anskaff. kost</t>
  </si>
  <si>
    <t>Periodens verdi-endring</t>
  </si>
  <si>
    <t>Trekkrettigheter</t>
  </si>
  <si>
    <t>Bygninger</t>
  </si>
  <si>
    <t>Note 9 Valutaterminkontrakter</t>
  </si>
  <si>
    <t>Kontantstrømsikring</t>
  </si>
  <si>
    <t>Note 10 Investeringer i børsnoterte aksjer</t>
  </si>
  <si>
    <t>Note 11 Bundne bankinnskudd, trekkrettigheter</t>
  </si>
  <si>
    <t>Note 12 Egenkapital</t>
  </si>
  <si>
    <t>Note 13 Aksjekapital og aksjonærinformasjon</t>
  </si>
  <si>
    <t>Note 14 Pensjoner</t>
  </si>
  <si>
    <t>Salgsinntekter</t>
  </si>
  <si>
    <t>Note 16 Driftsinntekter</t>
  </si>
  <si>
    <t>Note 17 Lønnskostnader, antall ansatte, godtgjørelser, lån til ansatte mm.</t>
  </si>
  <si>
    <t>Betalbar skatt på årets resultat</t>
  </si>
  <si>
    <t xml:space="preserve">Skattekostnad </t>
  </si>
  <si>
    <t>Betalbar skatt i skattekostnaden</t>
  </si>
  <si>
    <t>Verdisikring</t>
  </si>
  <si>
    <t>Kundefordringer til pålydende</t>
  </si>
  <si>
    <t>Avsetning til tap på kundefordringer</t>
  </si>
  <si>
    <t>Kundefordringer i balansen</t>
  </si>
  <si>
    <t>Annen innskutt egenkapital</t>
  </si>
  <si>
    <t>Note 15 Skatt</t>
  </si>
  <si>
    <t>Egenkap. siste år        (100 %)</t>
  </si>
  <si>
    <t>Kostnadsført godtgjørelse til revisor</t>
  </si>
  <si>
    <t>Tidligere verdi-endring</t>
  </si>
  <si>
    <t>Hvis selskapet er datterselskap i konsern som utarbeider konsernregnskap</t>
  </si>
  <si>
    <t>Investeringer i andre selskaper</t>
  </si>
  <si>
    <t>Investeringer i børsnoterte aksjer</t>
  </si>
  <si>
    <t>Andre langsiktige fordringer (spesifiseres)</t>
  </si>
  <si>
    <t>Annen langsiktig gjeld (spesifiseres)</t>
  </si>
  <si>
    <t>Entreprenørgarantier</t>
  </si>
  <si>
    <t>Fakturert, ikke utført produksjon (forskudd)</t>
  </si>
  <si>
    <t>Morselskapet MOR AS har forretningskontor i Lillegt.1, 2000 Lillevik, hvor en kan få utlevert</t>
  </si>
  <si>
    <t>konsernregnskap der selskapet inngår.</t>
  </si>
  <si>
    <t>Beregnet brutto pensjonsforpliktelse 31.12.</t>
  </si>
  <si>
    <t>Forventet avkastning på pensjonsmidler</t>
  </si>
  <si>
    <t>Andre driftsinntekter (spesifiseres hvis vesentlig)</t>
  </si>
  <si>
    <t>Fordeling på virksomhetsområder</t>
  </si>
  <si>
    <t>Geografisk fordeling</t>
  </si>
  <si>
    <t>Norge</t>
  </si>
  <si>
    <t>Sverige</t>
  </si>
  <si>
    <t>Andre land</t>
  </si>
  <si>
    <t>Alt 1:</t>
  </si>
  <si>
    <t>Styrets leder</t>
  </si>
  <si>
    <t>Andre nærstående</t>
  </si>
  <si>
    <t>Lån</t>
  </si>
  <si>
    <t>Sikkerhetsstillelse</t>
  </si>
  <si>
    <t>Lån til daglig leder er gitt på følgende betingelser:</t>
  </si>
  <si>
    <t>Alt. 2:</t>
  </si>
  <si>
    <t xml:space="preserve">Det er ikke gitt lån/sikkerhetsstillelse til daglig leder, styrets leder eller andre nærstående parter. </t>
  </si>
  <si>
    <t>Investeringene i datterselskap, tilknyttet selskap og felleskontrollert virksomhet regnskapsføres etter</t>
  </si>
  <si>
    <t>Eier-/ stemme-andel</t>
  </si>
  <si>
    <t>Det er ingen kjent markedsverdi for investeringene.</t>
  </si>
  <si>
    <t>Sum virkelig verdi</t>
  </si>
  <si>
    <t>Gjenværende produksjon</t>
  </si>
  <si>
    <t>Årsregnskapet er satt opp i samsvar med regnskapsloven og god regnskapsskikk.</t>
  </si>
  <si>
    <t>Utarbeidelse av regnskap i samsvar med regnskapsloven krever bruk av estimater. Videre krever anvendelse av selskapets regnskapsprinsipper at ledelsen må utøve skjønn. Områder som i stor grad inneholder slike skjønnsmessige vurderinger, høy grad av kompleksitet, eller områder hvor forutsetninger og estimater er vesentlige for årsregnskapet, er beskrevet i notene.</t>
  </si>
  <si>
    <r>
      <t>Salgsinntekter</t>
    </r>
    <r>
      <rPr>
        <sz val="10"/>
        <color indexed="8"/>
        <rFont val="Arial"/>
        <family val="2"/>
      </rPr>
      <t xml:space="preserve"> </t>
    </r>
  </si>
  <si>
    <t>Inntekter ved salg av varer og tjenester vurderes til virkelig verdi av vederlaget, netto etter fradrag for merverdiavgift, returer, rabatter og andre avslag. Salg av varer resultatføres når selskapet har levert sine produkter til kunden og det ikke er uoppfylte forpliktelser som kan påvirke kundens aksept av leveringen. Levering er ikke foretatt før produktene er sendt til avtalt sted og risiko for tap og ukurans er overført til kunden. Erfaringstall anvendes for å estimere og regnskapsføre avsetninger for kvantumsrabatter og retur på salgstidspunktet. Avsetning til forventede garantiarbeider føres som kostnad og avsetning for forpliktelser.</t>
  </si>
  <si>
    <t>Tjenester inntektsføres i takt med utførelsen.</t>
  </si>
  <si>
    <r>
      <t>Klassifisering av balanseposter</t>
    </r>
    <r>
      <rPr>
        <sz val="10"/>
        <color indexed="8"/>
        <rFont val="Arial"/>
        <family val="2"/>
      </rPr>
      <t xml:space="preserve"> </t>
    </r>
  </si>
  <si>
    <t>Eiendeler bestemt til varig eie eller bruk klassifiseres som anleggsmidler. Eiendeler som er tilknyttet varekretsløpet klassifiseres som omløpsmidler. Fordringer for øvrig klassifiseres som omløpsmidler hvis de skal tilbakebetales innen ett år. For gjeld legges analoge kriterier til grunn. Første års avdrag på langsiktige fordringer og langsiktig gjeld klassifiseres likevel ikke som omløpsmiddel og kortsiktig gjeld.</t>
  </si>
  <si>
    <r>
      <t>Anskaffelseskost</t>
    </r>
    <r>
      <rPr>
        <sz val="10"/>
        <color indexed="8"/>
        <rFont val="Arial"/>
        <family val="2"/>
      </rPr>
      <t xml:space="preserve"> </t>
    </r>
  </si>
  <si>
    <t xml:space="preserve">Anskaffelseskost for eiendeler omfatter kjøpesummen, med fradrag for bonuser, rabatter og lignende, og med tillegg for kjøpsutgifter (frakt, toll, offentlige avgifter som ikke refunderes og andre direkte kjøpsutgifter). Ved kjøp i utenlandsk valuta balanseføres eiendelen til kursen på transaksjonstidspunktet. </t>
  </si>
  <si>
    <t xml:space="preserve">For varige driftsmidler og immaterielle eiendeler omfatter anskaffelseskost også direkte utgifter for å klargjøre eiendelen for bruk, for eksempel utgifter til testing av eiendelen. </t>
  </si>
  <si>
    <r>
      <t xml:space="preserve">Alt. 1: </t>
    </r>
    <r>
      <rPr>
        <sz val="10"/>
        <color indexed="8"/>
        <rFont val="Arial"/>
        <family val="2"/>
      </rPr>
      <t xml:space="preserve">Renter knyttet til tilvirkning av anleggsmidler kostnadsføres. </t>
    </r>
  </si>
  <si>
    <r>
      <t>Alt. 1:</t>
    </r>
    <r>
      <rPr>
        <sz val="10"/>
        <color indexed="8"/>
        <rFont val="Arial"/>
        <family val="2"/>
      </rPr>
      <t xml:space="preserve"> Renter knyttet til tilvirkning av anleggsmidler balanseføres. </t>
    </r>
  </si>
  <si>
    <t xml:space="preserve">Alt 1: </t>
  </si>
  <si>
    <t xml:space="preserve">Utgifter til egne utviklingsaktiviteter kostnadsføres løpende. </t>
  </si>
  <si>
    <t>Utgifter til andre immaterielle eiendeler balanseføres i den grad det kan identifiseres en fremtidig økonomisk fordel knyttet til utvikling av en identifiserbar immateriell eiendel og utgiftene kan måles pålitelig. I motsatt fall kostnadsføres slike utgifter løpende. Balanseført utvikling avskrives lineært over økonomisk levetid.</t>
  </si>
  <si>
    <t xml:space="preserve">Alt 2. </t>
  </si>
  <si>
    <t xml:space="preserve">Utgifter til utvikling balanseføres i den grad det kan identifiseres en fremtidig økonomisk fordel knyttet til utvikling av en identifiserbar immateriell eiendel og utgiftene kan måles pålitelig. I motsatt fall kostnadsføres slike utgifter løpende. Balanseført utvikling avskrives lineært over økonomisk levetid. </t>
  </si>
  <si>
    <t>Leide (leasede) driftsmidler balanseføres som driftsmidler hvis leiekontrakten anses som finansiell.</t>
  </si>
  <si>
    <t>Med unntak for kortsiktige investeringer i børsnoterte aksjer, brukes kostmetoden som prinsipp for investeringer i andre selskaper. Kostprisen økes når midler tilføres ved kapitalutvidelse, eller når det gis konsernbidrag til datterselskap. Mottatte utdelinger resultatføres i utgangspunktet som inntekt. Utdelinger som overstiger andel av opptjent egenkapital etter kjøpet føres som reduksjon av anskaffelseskost. Utbytte/konsernbidrag fra datterselskap regnskapsføres det samme året som datterselskapet avsetter beløpet. Utbytte fra andre selskaper regnskapsføres som finansinntekt når det er vedtatt.</t>
  </si>
  <si>
    <t>Tidligere nedskrivninger, med unntak for nedskrivning av goodwill, reverseres hvis forutsetningene for nedskrivningen ikke lenger er til stede.</t>
  </si>
  <si>
    <r>
      <t>Varelager</t>
    </r>
    <r>
      <rPr>
        <sz val="10"/>
        <color indexed="8"/>
        <rFont val="Arial"/>
        <family val="2"/>
      </rPr>
      <t xml:space="preserve"> </t>
    </r>
  </si>
  <si>
    <t>Varer vurderes til det laveste av anskaffelseskost (etter FIFO-prinsippet) og virkelig verdi. For råvarer brukes gjenanskaffelseskost som tilnærming til virkelig verdi. For ferdig tilvirkede varer og varer under tilvirkning består anskaffelseskost av utgifter til produktutforming, materialforbruk, direkte lønn, og andre direkte og indirekte produksjonskostnader (basert på normal kapasitet). Virkelig verdi er estimert salgspris fratrukket utgifter til ferdigstillelse og salg. Bare variable utgifter anses nødvendige for å selge ferdige varer, mens også faste tilvirkningskostnader inkluderes som nødvendige for varer som ikke er ferdig tilvirket.</t>
  </si>
  <si>
    <t>Arbeid under utførelse knyttet til fastpriskontrakter med lang tilvirkningstid vurderes etter løpende avregnings metode. Fullførelsesgraden beregnes som påløpte kostnader i prosent av forventet totalkostnad. Totalkostnaden revurderes løpende. For prosjekter som antas å gi tap, kostnadsføres hele det beregnede tapet umiddelbart.</t>
  </si>
  <si>
    <r>
      <t>Fordringer</t>
    </r>
    <r>
      <rPr>
        <sz val="10"/>
        <color indexed="8"/>
        <rFont val="Arial"/>
        <family val="2"/>
      </rPr>
      <t xml:space="preserve"> </t>
    </r>
  </si>
  <si>
    <t xml:space="preserve">Kundefordringer føres i balansen etter fradrag for avsetning til forventede tap. Avsetning til tap er gjort på grunnlag av individuell vurdering av fordringene og en tilleggsavsetning som skal dekke øvrige påregnelige tap. Vesentlige økonomiske problemer hos kunden, sannsynligheten for at kunden vil gå konkurs eller gjennomgå økonomisk restrukturering og utsettelser og mangler ved betalinger anses som indikatorer på at kundefordringer må nedskrives. </t>
  </si>
  <si>
    <t>Andre fordringer, både omløpsfordringer og anleggsfordringer, føres opp til det laveste av pålydende og virkelig verdi. Virkelig verdi er nåverdien av forventede framtidige innbetalinger. Det foretas likevel ikke neddiskontering når effekten av neddiskontering er uvesentlig for regnskapet. Avsetning til tap vurderes på samme måte som for kundefordringer.</t>
  </si>
  <si>
    <t>For kortsiktige investeringer i børsnoterte selskaper brukes markedsverdiprinsippet. Verdien i balansen tilsvarer markedsverdien av investeringene pr. 31.12. Mottatt utbytte, og realiserte og urealiserte gevinster/ tap, resultatføres som finansposter.</t>
  </si>
  <si>
    <r>
      <t>Alt 1:</t>
    </r>
    <r>
      <rPr>
        <sz val="10"/>
        <color indexed="8"/>
        <rFont val="Arial"/>
        <family val="2"/>
      </rPr>
      <t xml:space="preserve"> </t>
    </r>
  </si>
  <si>
    <r>
      <t>Utenlandsk valuta</t>
    </r>
    <r>
      <rPr>
        <sz val="10"/>
        <color indexed="8"/>
        <rFont val="Arial"/>
        <family val="2"/>
      </rPr>
      <t xml:space="preserve"> </t>
    </r>
  </si>
  <si>
    <t xml:space="preserve">Fordringer og gjeld i utenlandsk valuta vurderes etter kursen ved regnskapsårets slutt. Kursgevinster og kurstap knyttet til varesalg og varekjøp i utenlandsk valuta føres som salgsinntekter og varekostnad. </t>
  </si>
  <si>
    <r>
      <t>Terminkontrakter</t>
    </r>
    <r>
      <rPr>
        <sz val="10"/>
        <color indexed="8"/>
        <rFont val="Arial"/>
        <family val="2"/>
      </rPr>
      <t xml:space="preserve"> </t>
    </r>
  </si>
  <si>
    <t xml:space="preserve">Selskapet og konsernet bruker terminkontrakter på utenlandsk valuta for å sikre en framtidig vekslingskurs på eksisterende (balanseførte) fordringer/gjeld (verdisikring), eller på rimelig sikre framtidige inn-/utbetalinger i fremmed valuta (kontantstrømsikring). </t>
  </si>
  <si>
    <t xml:space="preserve">Regnskapsmessig klassifiseres terminkontraktene som sikringsinstrumenter. Terminkontraktene regnskapsføres til virkelig verdi i balansen. </t>
  </si>
  <si>
    <t>Endringer i virkelig verdi på terminkontrakter som sikrer balanseposter (verdisikring), føres over resultatregnskapet.</t>
  </si>
  <si>
    <t>Endringer i virkelig verdi på terminkontrakter som er kontantstrømsikring, regnskapsføres direkte mot egenkapitalen. Beløp som føres direkte mot egenkapitalen, resultatføres som inntekt eller kostnad i den perioden som sikringsobjektet påvirker resultatregnskapet (for eksempel når det planlagte sikrede salget finner sted). Når den planlagte transaksjonen som sikres, fører til balanseføring av en ikke-finansiell eiendel (for eksempel varelager) eller forpliktelse, tas gevinst og tap som tidligere er ført mot egenkapitalen, ut av egenkapitalen og inkluderes i balanseført verdi for eiendelen eller forpliktelsen.</t>
  </si>
  <si>
    <r>
      <t>Alt 2:</t>
    </r>
    <r>
      <rPr>
        <sz val="10"/>
        <color indexed="8"/>
        <rFont val="Arial"/>
        <family val="2"/>
      </rPr>
      <t xml:space="preserve"> </t>
    </r>
  </si>
  <si>
    <t xml:space="preserve">Fordringer og gjeld i utenlandsk valuta, som ikke er sikret ved bruk av terminkontrakter, balanseføres til kursen ved regnskapsårets slutt. Kursgevinster og kurstap knyttet til varesalg og varekjøp i utenlandsk valuta føres som drftsinntekter og varekostnad. </t>
  </si>
  <si>
    <t xml:space="preserve">Selskapet og konsernet bruker terminkontrakter på utenlandsk valuta for å sikre en framtidig vekslingskurs på eksisterende (balanseførte) fordringer/gjeld (verdisikring), eller på antatt framtidige inn-/utbetalinger i fremmed valuta (kontantstrømsikring). Regnskapsmessig klassifiseres terminkontraktene som sikringsinstrumenter. </t>
  </si>
  <si>
    <t>Fordringer/gjeld som er sikret ved terminkontrakter balanseføres til terminkursen, og verdiendringene  resultatføres. Fordringer/gjeld som er sikret ved terminkontrakter balanseføres til terminkursen. Gevinst eller tap på sikring av transaksjoner som fører til balanseføring av en ikke-finansiell eiendel (for eksempel varelager), inkluderes i anskaffelseskost.</t>
  </si>
  <si>
    <r>
      <t>Terminkontrakter som sikrer framtidige inn-/utbetalinger, regnskapsføres ikke.</t>
    </r>
    <r>
      <rPr>
        <b/>
        <sz val="10"/>
        <color indexed="8"/>
        <rFont val="Arial"/>
        <family val="2"/>
      </rPr>
      <t xml:space="preserve"> </t>
    </r>
  </si>
  <si>
    <r>
      <t>Gjeld</t>
    </r>
    <r>
      <rPr>
        <sz val="10"/>
        <color indexed="8"/>
        <rFont val="Arial"/>
        <family val="2"/>
      </rPr>
      <t xml:space="preserve"> </t>
    </r>
  </si>
  <si>
    <t>Gjeld, med unntak for enkelte avsetninger for forpliktelser, balanseføres til nominelt gjeldsbeløp.</t>
  </si>
  <si>
    <r>
      <t>Garantiarbeider/reklamasjoner</t>
    </r>
    <r>
      <rPr>
        <sz val="10"/>
        <color indexed="8"/>
        <rFont val="Arial"/>
        <family val="2"/>
      </rPr>
      <t xml:space="preserve"> </t>
    </r>
  </si>
  <si>
    <t>Garantiarbeider/reklamasjoner knyttet til avsluttede salg vurderes til antatt kostnad for slikt arbeid. Estimatet beregnes med utgangspunkt i historiske tall for garantiarbeider, men korrigert for forventet avvik på grunn av for eksempel endring i kvalitetssikringsrutiner og endring i produktspekter. Avsetningen føres opp under "Annen kortsiktig gjeld", og endringen i avsetningen kostnadsføres.</t>
  </si>
  <si>
    <r>
      <t>Pensjoner</t>
    </r>
    <r>
      <rPr>
        <sz val="10"/>
        <color indexed="8"/>
        <rFont val="Arial"/>
        <family val="2"/>
      </rPr>
      <t xml:space="preserve"> </t>
    </r>
  </si>
  <si>
    <t xml:space="preserve">Selskapet har ulike pensjonsordninger. Pensjonsordningene er finansiert gjennom innbetalinger til forsikringsselskap, med unntak av AFP-ordningen. Selskapet har både innskuddsplaner og ytelsesplaner. </t>
  </si>
  <si>
    <r>
      <t>Innskuddsplaner</t>
    </r>
    <r>
      <rPr>
        <sz val="10"/>
        <color indexed="8"/>
        <rFont val="Arial"/>
        <family val="2"/>
      </rPr>
      <t xml:space="preserve"> </t>
    </r>
  </si>
  <si>
    <t>Ved innskuddsplaner betaler selskapet innskudd til et forsikringsselskap. Selskapet har ingen ytterligere betalingsforpliktelse etter at innskuddene er betalt. Innskuddene regnskapsføres som lønnskostnad. Eventuelle forskuddsbetalte innskudd balanseføres som eiendel (pensjonsmidler) i den grad innskuddet kan refunderes eller redusere framtidige innbetalinger.</t>
  </si>
  <si>
    <r>
      <t>Ytelsesplaner</t>
    </r>
    <r>
      <rPr>
        <sz val="10"/>
        <color indexed="8"/>
        <rFont val="Arial"/>
        <family val="2"/>
      </rPr>
      <t xml:space="preserve"> </t>
    </r>
  </si>
  <si>
    <t xml:space="preserve">En ytelsesplan er en pensjonsordning som ikke er en innskuddsplan. Typisk er en ytelsesplan en pensjonsordning som definerer en pensjonsutbetaling som en ansatt vil motta ved pensjonering. Pensjonsutbetalingen er normalt avhengig av flere faktorer, som alder, antall år i selskapet og lønn. Den balanseførte forpliktelsen knyttet til ytelsesplaner er nåverdien av de definerte ytelsene på balansedagen minus virkelig verdi av pensjonsmidlene (innbetalte beløp til forsikringsselskap), justert for ikke resultatførte estimatavvik og ikke resultatførte kostnader knyttet til tidligere perioders pensjonsopptjening. Pensjonsforpliktelsen beregnes årlig av en uavhengig aktuar ved bruk av en lineær opptjeningsmetode. </t>
  </si>
  <si>
    <t xml:space="preserve">Planendringer amortiseres over forventet gjenværende opptjeningstid. Det samme gjelder estimatavvik som skyldes ny informasjon eller endringer i de aktuarmessige forutsetningene, i den grad de overstiger 10% av den største av pensjonsforpliktelsene og pensjonsmidlene (korridor). </t>
  </si>
  <si>
    <t>Skattekostnaden i resultatregnskapet omfatter både periodens betalbare skatt og endring i utsatt skatt. Utsatt skatt beregnes med aktuell skattesats på grunnlag av de midlertidige forskjeller som eksisterer mellom regnskapsmessige og skattemessige verdier, samt eventuelt ligningsmessig underskudd til fremføring ved utgangen av regnskapsåret. Skatteøkende og skattereduserende midlertidige forskjeller som reverserer eller kan reversere i samme periode er utlignet. Oppføring av utsatt skattefordel på netto skattereduserende forskjeller som ikke er utlignet og underskudd til fremføring, begrunnes med antatt fremtidig inntjening. Utsatt skatt og skattefordel som kan balanseføres oppføres netto i balansen.</t>
  </si>
  <si>
    <t>Skattereduksjon ved avgitt konsernbidrag, og skatt på mottatt konsernbidrag som føres til reduksjon av kostpris eller direkte mot egenkapitalen, føres direkte mot skatt i balansen (mot betalbar skatt hvis konsernbidraget har virkning på betalbar skatt og mot utsatt skatt hvis konsernbidraget har virkning på utsatt skatt).</t>
  </si>
  <si>
    <t>Utsatt skatt regnskapsføres til nominelt beløp.</t>
  </si>
  <si>
    <t>Totalt er det kostnadsført NOK xxx i forskning og utvikling i regnskapsåret. Forventet samlet inntjening fra pågående forskning- og utviklingsprosjekter motsvarer medgåtte samlede utgifter.</t>
  </si>
  <si>
    <r>
      <t>Endring i avskrivningsplan</t>
    </r>
    <r>
      <rPr>
        <sz val="10"/>
        <color indexed="8"/>
        <rFont val="Arial"/>
        <family val="2"/>
      </rPr>
      <t xml:space="preserve"> </t>
    </r>
  </si>
  <si>
    <t>Selskapet har i løpet av året vurdert om gjenværende levetid på selskapets varige driftsmidler og immaterielle eiendeler samsvarer med gjenværende avskrivningstid. For enkelte maskiner har levetiden blitt oppjustert. Gjenværende balanseført verdi er fordelt over den nye levetiden ("knekkpunktløsningen"). Revurderingen har ikke ført til vesentlige endringer i avskrivningsbeløpene.</t>
  </si>
  <si>
    <t>Virkelig verdi av valutaterminkontrakter er beregnet av konsernets bankforbindelse, og utgjør den diskonterte forskjellen mellom den avtalte terminkursen og terminkursen pr. 31.12 for en terminkontrakt med tilsvarende løpetid. Samtlige terminkontrakter uteløper i løpet av neste regnskapsår.</t>
  </si>
  <si>
    <t>Samtlige kontrakter anses å redusere valutarisikoen effektivt, og tilfredsstiller dermed kravene til regnskapsmessig sikring</t>
  </si>
  <si>
    <t>Beløpet for kontantstrømsikring, med fradrag for skatt, har motpost i annen egenkapital.</t>
  </si>
  <si>
    <t xml:space="preserve">Selskapets pensjonsordninger tilfredsstiller kravene i lov om obligatorisk tjenestepensjon. </t>
  </si>
  <si>
    <t>Begrunnelsen for at utsatt skattefordel ikke er balanseført er at historiske resultater skaper tvil om at framtidige skattepliktige overskudd vil være tilstrekkelige til å utnytte skattefordelen.</t>
  </si>
  <si>
    <t>Tomter avskrives ikke. Andre varige driftsmidler balanseføres og avskrives lineært til restverdi over driftsmidlenes forventede utnyttbare levetid. Ved endring i avskrivningsplan fordeles virkningen over gjenværende avskrivningstid ("knekkpunktmetoden").  Vedlikehold av driftsmidler kostnadsføres løpende som driftskostnader. Påkostninger og forbedringer tillegges driftsmidlets kostpris og avskrives i takt med driftsmidlet. Skillet mellom vedlikehold og påkostning/forbedring regnes i forhold til driftsmidlets stand på anskaffelsestidspunktet.</t>
  </si>
  <si>
    <t>Note 19 Spesifikasjon av finansinntekter og finanskostnader</t>
  </si>
  <si>
    <t>Note 18 Transaksjoner med nærstående parter</t>
  </si>
  <si>
    <t>Selskapets transaksjoner med nærstående parter:</t>
  </si>
  <si>
    <t>a) Salg av varer og tjenester</t>
  </si>
  <si>
    <t>Salg av varer:</t>
  </si>
  <si>
    <t>- Tilknyttede selskaper</t>
  </si>
  <si>
    <t>Salg av tjenester:</t>
  </si>
  <si>
    <t>- Morselskap</t>
  </si>
  <si>
    <t>b) Kjøp av varer og tjenester</t>
  </si>
  <si>
    <t>Kjøp av varer:</t>
  </si>
  <si>
    <t>Kjøp av tjenester:</t>
  </si>
  <si>
    <t>- Foretak kontrollert av ledende ansatt</t>
  </si>
  <si>
    <t>- Morselskap (administrative tjenester)</t>
  </si>
  <si>
    <r>
      <t xml:space="preserve">Ytelser til ledende ansatte er omtalt i note </t>
    </r>
    <r>
      <rPr>
        <b/>
        <sz val="10"/>
        <color indexed="10"/>
        <rFont val="Arial"/>
        <family val="2"/>
      </rPr>
      <t>17</t>
    </r>
    <r>
      <rPr>
        <sz val="10"/>
        <rFont val="Arial"/>
        <family val="2"/>
      </rPr>
      <t xml:space="preserve">, og mellomværende med konsernselskaper er omtalt i note </t>
    </r>
    <r>
      <rPr>
        <b/>
        <sz val="10"/>
        <color indexed="10"/>
        <rFont val="Arial"/>
        <family val="2"/>
      </rPr>
      <t>8</t>
    </r>
    <r>
      <rPr>
        <sz val="10"/>
        <rFont val="Arial"/>
        <family val="2"/>
      </rPr>
      <t>.</t>
    </r>
  </si>
  <si>
    <t>- Nære familiemedlemmer av person XX som er kontrollerende eier</t>
  </si>
  <si>
    <t>Overkurs</t>
  </si>
  <si>
    <t>Avstemming av årets skattekostnad</t>
  </si>
  <si>
    <t>Regnskapsmessig resultat før skattekostnad</t>
  </si>
  <si>
    <t>Skattekostnad i resultatregnskapet</t>
  </si>
  <si>
    <t>Differanse</t>
  </si>
  <si>
    <t>Differansen består av følgende:</t>
  </si>
  <si>
    <t>Andre forskjeller</t>
  </si>
  <si>
    <t>Sum forklart differanse</t>
  </si>
  <si>
    <t>Endring i utsatt skatt/skattefordel som følge av endret skattesats</t>
  </si>
  <si>
    <t>Kostnader ved AFP-ordning inkl. arbeidsgiveravgift</t>
  </si>
  <si>
    <t>Sum netto pensjonskostnad</t>
  </si>
  <si>
    <t>Kostnader ved tilleggspensjonsordning inkl. arbeidsgiveravgift</t>
  </si>
  <si>
    <t>Endring i utsatt skatt/skattefordel med gammel sats</t>
  </si>
  <si>
    <t>Resultatregnskap</t>
  </si>
  <si>
    <t>Netto pensjonskostnad ytelsesordning</t>
  </si>
  <si>
    <t>Balansen</t>
  </si>
  <si>
    <t>Forventet lønnsregulering</t>
  </si>
  <si>
    <t>Forventet pensjonsregulering</t>
  </si>
  <si>
    <t>Forventet G-regulering</t>
  </si>
  <si>
    <t>Forventet turnover under 40 år</t>
  </si>
  <si>
    <t>Forventet turnover over 40 år</t>
  </si>
  <si>
    <t>Levealder-tariff</t>
  </si>
  <si>
    <t>K2013</t>
  </si>
  <si>
    <t>Uføre-tariff</t>
  </si>
  <si>
    <t>Netto pensjonsforpliktelse /-midler</t>
  </si>
  <si>
    <r>
      <t xml:space="preserve">Selskapet har pensjonsordninger som omfatter i alt xx personer. Selskapet har en kollektiv </t>
    </r>
    <r>
      <rPr>
        <sz val="10"/>
        <color indexed="10"/>
        <rFont val="Arial"/>
        <family val="2"/>
      </rPr>
      <t xml:space="preserve">lukket </t>
    </r>
    <r>
      <rPr>
        <sz val="10"/>
        <color indexed="8"/>
        <rFont val="Arial"/>
        <family val="2"/>
      </rPr>
      <t xml:space="preserve">pensjonsordning etter Lov om foretakspensjon og en innskuddsordning for de øvrige ansatte. Ledende ansatte har også en tilleggspensjonsordning. Forpliktelsene knyttet til den kollektive ordningen er dekket gjennom et forsikringsselskap. Tilleggspensjonsordningen finansieres over selskapets drift. Innskuddspensjonen inklusive arbeidsgiveravgift kostnadsføres løpende. </t>
    </r>
  </si>
  <si>
    <t>Kostnader ved innskuddsordning inkl arbeidsgiveravgift</t>
  </si>
  <si>
    <t>Aktive</t>
  </si>
  <si>
    <t>Pensjonister</t>
  </si>
  <si>
    <t>Personer i ordningene</t>
  </si>
  <si>
    <r>
      <t>Ytelsesordning</t>
    </r>
    <r>
      <rPr>
        <sz val="10"/>
        <color indexed="10"/>
        <rFont val="Arial"/>
        <family val="2"/>
      </rPr>
      <t xml:space="preserve"> (lukket)</t>
    </r>
  </si>
  <si>
    <t>Innskuddspensjon</t>
  </si>
  <si>
    <t>Tilleggspensjon</t>
  </si>
  <si>
    <t>Betalbar skatt</t>
  </si>
  <si>
    <t>Utsatt skatt 01.01.</t>
  </si>
  <si>
    <t>Utsatt skatt 31.12.</t>
  </si>
  <si>
    <t>Beregnet skattekostnad</t>
  </si>
  <si>
    <t>Skatt av permanente forskjeller</t>
  </si>
  <si>
    <t>Kontantstrømoppstillingen utarbeides etter den indirekte metoden. Kontanter og kontantekvivalenter omfatter kontanter, bankinnskudd og andre kortsiktige, likvide plasseringer som umiddelbart og med uvesentlig kursrisiko kan konverteres til kjente kontantbeløp og med gjenværende løpetid mindre enn tre måneder fra anskaffelsesdato.</t>
  </si>
  <si>
    <r>
      <t>Bruk av estimater</t>
    </r>
    <r>
      <rPr>
        <b/>
        <sz val="10"/>
        <color indexed="8"/>
        <rFont val="Arial"/>
        <family val="2"/>
      </rPr>
      <t xml:space="preserve"> </t>
    </r>
  </si>
  <si>
    <t xml:space="preserve">AFP-ordningen er en usikret ytelsesbasert flerforetaksordning. En slik ordning er reelt en ytelsesplan, men behandles regnskapsmessig som en innskuddsplan som følge av at ordningens administrator ikke gir tilstrekkelig informasjon til å beregne forpliktelsen på en pålitelig måte. </t>
  </si>
  <si>
    <t>Selskapet har også en avtalefestet førtidspensjonsordning (AFP).  Denne er å anse som en ytelsesbasert flerforetaksordning, men regnskapsføres som en innskuddsordning frem til det foreligger pålitelig og tilstrekkelig informasjon slik at selskapet kan regnskapsføre sin proporsjonale andel av pensjonskostnad, pensjonsforpliktelse og pensjonsmidler i ordningen. Selskapets forpliktelser er dermed ikke balanseført som gjeld.</t>
  </si>
  <si>
    <t>Verken styreleder eller daglig leder har noen bonusavtaler, og de har heller ingen avtaler om godtgjørelse ved opphør av arbeidsforholdet/vervet.</t>
  </si>
  <si>
    <t>Ved indikasjon på at balanseført verdi av et anleggsmiddel er høyere enn virkelig verdi, foretas det test for verdifall. Testen foretas for det laveste nivå av anleggsmidler som har selvstendige kontantstrømmer. Hvis balanseført verdi er høyere enn både salgsverdi og bruksverdi (nåverdi ved fortsatt bruk/eie), foretas det nedskrivning til det høyeste av salgsverdi og bruksverdi.</t>
  </si>
  <si>
    <t>Andre tjenester utenfor revisjon (inkl. teknisk bistand med årsregnskap)</t>
  </si>
  <si>
    <t>Lovpålagt revisjon</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</si>
</sst>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0;&quot;kr&quot;\-#,##0"/>
    <numFmt numFmtId="173" formatCode="&quot;kr&quot;#,##0;[Red]&quot;kr&quot;\-#,##0"/>
    <numFmt numFmtId="174" formatCode="&quot;kr&quot;#,##0.00;&quot;kr&quot;\-#,##0.00"/>
    <numFmt numFmtId="175" formatCode="&quot;kr&quot;#,##0.00;[Red]&quot;kr&quot;\-#,##0.00"/>
    <numFmt numFmtId="176" formatCode="_ &quot;kr&quot;* #,##0_ ;_ &quot;kr&quot;* \-#,##0_ ;_ &quot;kr&quot;* &quot;-&quot;_ ;_ @_ "/>
    <numFmt numFmtId="177" formatCode="_ &quot;kr&quot;* #,##0.00_ ;_ &quot;kr&quot;* \-#,##0.00_ ;_ &quot;kr&quot;* &quot;-&quot;??_ ;_ @_ "/>
    <numFmt numFmtId="178" formatCode="_ * #,##0_ ;_ * \-#,##0_ ;_ * &quot;-&quot;??_ ;_ @_ "/>
    <numFmt numFmtId="179" formatCode="d/m/yy_)"/>
    <numFmt numFmtId="180" formatCode="0_)"/>
    <numFmt numFmtId="181" formatCode="0.0\ %"/>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_ * #,##0.0_ ;_ * \-#,##0.0_ ;_ * &quot;-&quot;??_ ;_ @_ "/>
  </numFmts>
  <fonts count="71">
    <font>
      <sz val="10"/>
      <name val="Arial"/>
      <family val="0"/>
    </font>
    <font>
      <sz val="11"/>
      <name val="Times New Roman"/>
      <family val="1"/>
    </font>
    <font>
      <b/>
      <sz val="11"/>
      <name val="Times New Roman"/>
      <family val="1"/>
    </font>
    <font>
      <b/>
      <sz val="8"/>
      <name val="Tahoma"/>
      <family val="2"/>
    </font>
    <font>
      <sz val="8"/>
      <name val="Tahoma"/>
      <family val="2"/>
    </font>
    <font>
      <sz val="12"/>
      <name val="Times New Roman"/>
      <family val="1"/>
    </font>
    <font>
      <sz val="11"/>
      <name val="Arial"/>
      <family val="2"/>
    </font>
    <font>
      <b/>
      <sz val="11"/>
      <name val="Arial"/>
      <family val="2"/>
    </font>
    <font>
      <u val="single"/>
      <sz val="11"/>
      <name val="Arial"/>
      <family val="2"/>
    </font>
    <font>
      <b/>
      <sz val="10"/>
      <name val="Arial"/>
      <family val="2"/>
    </font>
    <font>
      <b/>
      <sz val="10"/>
      <color indexed="10"/>
      <name val="Arial"/>
      <family val="2"/>
    </font>
    <font>
      <sz val="10"/>
      <color indexed="10"/>
      <name val="Arial"/>
      <family val="2"/>
    </font>
    <font>
      <b/>
      <i/>
      <sz val="10"/>
      <name val="Arial"/>
      <family val="2"/>
    </font>
    <font>
      <i/>
      <sz val="10"/>
      <name val="Arial"/>
      <family val="2"/>
    </font>
    <font>
      <b/>
      <sz val="10"/>
      <color indexed="62"/>
      <name val="Arial"/>
      <family val="2"/>
    </font>
    <font>
      <sz val="11"/>
      <color indexed="44"/>
      <name val="Times New Roman"/>
      <family val="1"/>
    </font>
    <font>
      <u val="single"/>
      <sz val="10"/>
      <color indexed="12"/>
      <name val="Arial"/>
      <family val="2"/>
    </font>
    <font>
      <u val="single"/>
      <sz val="10"/>
      <color indexed="36"/>
      <name val="Arial"/>
      <family val="2"/>
    </font>
    <font>
      <sz val="10"/>
      <color indexed="62"/>
      <name val="Arial"/>
      <family val="2"/>
    </font>
    <font>
      <sz val="11"/>
      <color indexed="10"/>
      <name val="Arial"/>
      <family val="2"/>
    </font>
    <font>
      <sz val="10"/>
      <name val="Tahoma"/>
      <family val="2"/>
    </font>
    <font>
      <b/>
      <sz val="10"/>
      <name val="Tahoma"/>
      <family val="2"/>
    </font>
    <font>
      <b/>
      <sz val="10"/>
      <color indexed="8"/>
      <name val="Arial"/>
      <family val="2"/>
    </font>
    <font>
      <sz val="10"/>
      <color indexed="8"/>
      <name val="Arial"/>
      <family val="2"/>
    </font>
    <font>
      <sz val="11"/>
      <name val="Tahoma"/>
      <family val="2"/>
    </font>
    <font>
      <b/>
      <sz val="11"/>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b/>
      <sz val="10"/>
      <color indexed="48"/>
      <name val="Arial"/>
      <family val="0"/>
    </font>
    <font>
      <sz val="10"/>
      <color indexed="48"/>
      <name val="Arial"/>
      <family val="0"/>
    </font>
    <font>
      <sz val="11"/>
      <color indexed="8"/>
      <name val="Arial"/>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i/>
      <sz val="10"/>
      <color rgb="FF000000"/>
      <name val="Arial"/>
      <family val="2"/>
    </font>
    <font>
      <sz val="10"/>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76">
    <xf numFmtId="0" fontId="0" fillId="0" borderId="0" xfId="0" applyAlignment="1">
      <alignment/>
    </xf>
    <xf numFmtId="0" fontId="1" fillId="0" borderId="0" xfId="0" applyFont="1" applyAlignment="1">
      <alignment/>
    </xf>
    <xf numFmtId="0" fontId="2" fillId="0" borderId="0" xfId="0" applyFont="1" applyAlignment="1">
      <alignment/>
    </xf>
    <xf numFmtId="178" fontId="1" fillId="0" borderId="0" xfId="42" applyNumberFormat="1" applyFont="1" applyAlignment="1" applyProtection="1">
      <alignment/>
      <protection locked="0"/>
    </xf>
    <xf numFmtId="0" fontId="1" fillId="0" borderId="0" xfId="0" applyFont="1" applyAlignment="1">
      <alignment vertical="center"/>
    </xf>
    <xf numFmtId="0" fontId="1" fillId="0" borderId="0" xfId="0" applyFont="1" applyFill="1" applyAlignment="1">
      <alignment/>
    </xf>
    <xf numFmtId="0" fontId="2"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0" xfId="0" applyFont="1" applyFill="1" applyAlignment="1" applyProtection="1">
      <alignment/>
      <protection locked="0"/>
    </xf>
    <xf numFmtId="0" fontId="2" fillId="0" borderId="0" xfId="0" applyFont="1" applyFill="1" applyAlignment="1">
      <alignment/>
    </xf>
    <xf numFmtId="0" fontId="1" fillId="0" borderId="0" xfId="0" applyFont="1" applyFill="1" applyBorder="1" applyAlignment="1">
      <alignment/>
    </xf>
    <xf numFmtId="0" fontId="5" fillId="0" borderId="0" xfId="0" applyFont="1" applyFill="1" applyAlignment="1">
      <alignment/>
    </xf>
    <xf numFmtId="38" fontId="1" fillId="0" borderId="0" xfId="0" applyNumberFormat="1" applyFont="1" applyFill="1" applyAlignment="1" applyProtection="1">
      <alignment/>
      <protection locked="0"/>
    </xf>
    <xf numFmtId="38" fontId="1" fillId="0" borderId="0" xfId="0" applyNumberFormat="1" applyFont="1" applyFill="1" applyBorder="1" applyAlignment="1" applyProtection="1">
      <alignment/>
      <protection locked="0"/>
    </xf>
    <xf numFmtId="3" fontId="1" fillId="0" borderId="0" xfId="42" applyNumberFormat="1" applyFont="1" applyFill="1" applyAlignment="1" applyProtection="1">
      <alignment/>
      <protection locked="0"/>
    </xf>
    <xf numFmtId="9" fontId="1" fillId="0" borderId="0" xfId="0" applyNumberFormat="1" applyFont="1" applyFill="1" applyBorder="1" applyAlignment="1" applyProtection="1">
      <alignment horizontal="right" wrapText="1"/>
      <protection locked="0"/>
    </xf>
    <xf numFmtId="9" fontId="1" fillId="0" borderId="0" xfId="0" applyNumberFormat="1" applyFont="1" applyFill="1" applyBorder="1" applyAlignment="1" applyProtection="1">
      <alignment horizontal="right"/>
      <protection locked="0"/>
    </xf>
    <xf numFmtId="0" fontId="2" fillId="0" borderId="0" xfId="0" applyFont="1" applyFill="1" applyBorder="1" applyAlignment="1">
      <alignment/>
    </xf>
    <xf numFmtId="9" fontId="5" fillId="0" borderId="0" xfId="0" applyNumberFormat="1" applyFont="1" applyFill="1" applyBorder="1" applyAlignment="1" applyProtection="1">
      <alignment horizontal="right" wrapText="1"/>
      <protection locked="0"/>
    </xf>
    <xf numFmtId="3" fontId="5" fillId="0" borderId="0" xfId="42" applyNumberFormat="1" applyFont="1" applyFill="1" applyAlignment="1" applyProtection="1">
      <alignment/>
      <protection locked="0"/>
    </xf>
    <xf numFmtId="0" fontId="1" fillId="0" borderId="0" xfId="0" applyFont="1" applyFill="1" applyAlignment="1">
      <alignment horizontal="right"/>
    </xf>
    <xf numFmtId="0" fontId="1" fillId="0" borderId="0" xfId="0" applyNumberFormat="1" applyFont="1" applyFill="1" applyBorder="1" applyAlignment="1">
      <alignment/>
    </xf>
    <xf numFmtId="0" fontId="1" fillId="0" borderId="0" xfId="0" applyFont="1" applyFill="1" applyBorder="1" applyAlignment="1" applyProtection="1">
      <alignment horizontal="center"/>
      <protection locked="0"/>
    </xf>
    <xf numFmtId="0" fontId="1" fillId="0" borderId="0" xfId="0" applyFont="1" applyFill="1" applyBorder="1" applyAlignment="1" applyProtection="1">
      <alignment horizontal="right"/>
      <protection locked="0"/>
    </xf>
    <xf numFmtId="0" fontId="6" fillId="0" borderId="0" xfId="0" applyFont="1" applyAlignment="1">
      <alignment/>
    </xf>
    <xf numFmtId="0" fontId="7" fillId="0" borderId="0" xfId="0" applyFont="1" applyAlignment="1">
      <alignment/>
    </xf>
    <xf numFmtId="0" fontId="8" fillId="0" borderId="0" xfId="0" applyFont="1" applyAlignment="1">
      <alignment/>
    </xf>
    <xf numFmtId="0" fontId="6" fillId="0" borderId="0" xfId="0" applyFont="1" applyAlignment="1" applyProtection="1">
      <alignment/>
      <protection locked="0"/>
    </xf>
    <xf numFmtId="178" fontId="6" fillId="0" borderId="0" xfId="42" applyNumberFormat="1" applyFont="1" applyAlignment="1" applyProtection="1">
      <alignment/>
      <protection locked="0"/>
    </xf>
    <xf numFmtId="0" fontId="9" fillId="0" borderId="0" xfId="0" applyFont="1" applyAlignment="1">
      <alignment/>
    </xf>
    <xf numFmtId="0" fontId="0" fillId="0" borderId="0" xfId="0" applyFont="1" applyAlignment="1">
      <alignment/>
    </xf>
    <xf numFmtId="0" fontId="9" fillId="0" borderId="0" xfId="0" applyFont="1" applyAlignment="1">
      <alignment vertical="center"/>
    </xf>
    <xf numFmtId="1" fontId="10" fillId="0" borderId="0" xfId="0" applyNumberFormat="1" applyFont="1" applyAlignment="1">
      <alignment horizontal="left"/>
    </xf>
    <xf numFmtId="0" fontId="9" fillId="0" borderId="0" xfId="0" applyFont="1" applyFill="1" applyAlignment="1">
      <alignment/>
    </xf>
    <xf numFmtId="0" fontId="0" fillId="0" borderId="0" xfId="0" applyFont="1" applyFill="1" applyAlignment="1">
      <alignment/>
    </xf>
    <xf numFmtId="0" fontId="9" fillId="0" borderId="0" xfId="0" applyFont="1" applyFill="1" applyAlignment="1">
      <alignment vertical="top" wrapText="1"/>
    </xf>
    <xf numFmtId="0" fontId="0" fillId="0" borderId="0" xfId="0" applyFont="1" applyFill="1" applyAlignment="1" applyProtection="1">
      <alignment horizontal="right"/>
      <protection locked="0"/>
    </xf>
    <xf numFmtId="0" fontId="0" fillId="0" borderId="0" xfId="0" applyFont="1" applyFill="1" applyAlignment="1" applyProtection="1">
      <alignment/>
      <protection locked="0"/>
    </xf>
    <xf numFmtId="0" fontId="9" fillId="0" borderId="0" xfId="0" applyFont="1" applyFill="1" applyAlignment="1" applyProtection="1">
      <alignment/>
      <protection locked="0"/>
    </xf>
    <xf numFmtId="0" fontId="9"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9" fillId="0" borderId="0" xfId="0" applyFont="1" applyFill="1" applyBorder="1" applyAlignment="1" applyProtection="1">
      <alignment horizontal="right" wrapText="1"/>
      <protection locked="0"/>
    </xf>
    <xf numFmtId="0" fontId="9" fillId="0" borderId="0" xfId="0" applyFont="1" applyFill="1" applyAlignment="1">
      <alignment horizontal="right"/>
    </xf>
    <xf numFmtId="0" fontId="9" fillId="0" borderId="0" xfId="0" applyFont="1" applyFill="1" applyBorder="1" applyAlignment="1" applyProtection="1">
      <alignment horizontal="right"/>
      <protection locked="0"/>
    </xf>
    <xf numFmtId="0" fontId="9" fillId="0" borderId="0" xfId="0" applyFont="1" applyFill="1" applyBorder="1" applyAlignment="1" applyProtection="1">
      <alignment horizontal="center" wrapText="1"/>
      <protection locked="0"/>
    </xf>
    <xf numFmtId="3" fontId="0" fillId="0" borderId="0" xfId="0" applyNumberFormat="1" applyFont="1" applyFill="1" applyAlignment="1" applyProtection="1">
      <alignment/>
      <protection locked="0"/>
    </xf>
    <xf numFmtId="38" fontId="0" fillId="0" borderId="0" xfId="0" applyNumberFormat="1" applyFont="1" applyFill="1" applyAlignment="1" applyProtection="1">
      <alignment/>
      <protection locked="0"/>
    </xf>
    <xf numFmtId="38" fontId="0" fillId="0" borderId="10" xfId="0" applyNumberFormat="1" applyFont="1" applyFill="1" applyBorder="1" applyAlignment="1" applyProtection="1">
      <alignment/>
      <protection locked="0"/>
    </xf>
    <xf numFmtId="3" fontId="0" fillId="0" borderId="10" xfId="0" applyNumberFormat="1" applyFont="1" applyFill="1" applyBorder="1" applyAlignment="1" applyProtection="1">
      <alignment/>
      <protection locked="0"/>
    </xf>
    <xf numFmtId="38" fontId="9" fillId="0" borderId="10" xfId="0" applyNumberFormat="1" applyFont="1" applyFill="1" applyBorder="1" applyAlignment="1" applyProtection="1">
      <alignment/>
      <protection locked="0"/>
    </xf>
    <xf numFmtId="38" fontId="9" fillId="0" borderId="0" xfId="0" applyNumberFormat="1" applyFont="1" applyFill="1" applyBorder="1" applyAlignment="1" applyProtection="1">
      <alignment/>
      <protection locked="0"/>
    </xf>
    <xf numFmtId="3" fontId="9" fillId="0" borderId="0" xfId="0" applyNumberFormat="1" applyFont="1" applyFill="1" applyBorder="1" applyAlignment="1" applyProtection="1">
      <alignment horizontal="right"/>
      <protection/>
    </xf>
    <xf numFmtId="38" fontId="0" fillId="0" borderId="0" xfId="0" applyNumberFormat="1" applyFont="1" applyFill="1" applyBorder="1" applyAlignment="1" applyProtection="1">
      <alignment/>
      <protection locked="0"/>
    </xf>
    <xf numFmtId="3" fontId="0" fillId="0" borderId="0" xfId="0" applyNumberFormat="1" applyFont="1" applyFill="1" applyBorder="1" applyAlignment="1" applyProtection="1">
      <alignment/>
      <protection locked="0"/>
    </xf>
    <xf numFmtId="38" fontId="9" fillId="0" borderId="0" xfId="0" applyNumberFormat="1" applyFont="1" applyFill="1" applyAlignment="1" applyProtection="1">
      <alignment/>
      <protection locked="0"/>
    </xf>
    <xf numFmtId="38" fontId="0" fillId="0" borderId="0" xfId="0" applyNumberFormat="1" applyFont="1" applyFill="1" applyAlignment="1" applyProtection="1">
      <alignment horizontal="right"/>
      <protection locked="0"/>
    </xf>
    <xf numFmtId="38" fontId="0" fillId="0" borderId="0" xfId="0" applyNumberFormat="1" applyFont="1" applyFill="1" applyAlignment="1" applyProtection="1">
      <alignment vertical="top" wrapText="1"/>
      <protection locked="0"/>
    </xf>
    <xf numFmtId="0" fontId="0" fillId="0" borderId="0" xfId="0" applyFont="1" applyFill="1" applyAlignment="1" applyProtection="1">
      <alignment vertical="top"/>
      <protection locked="0"/>
    </xf>
    <xf numFmtId="0" fontId="9" fillId="0" borderId="0" xfId="0" applyFont="1" applyFill="1" applyBorder="1" applyAlignment="1" applyProtection="1">
      <alignment horizontal="left"/>
      <protection locked="0"/>
    </xf>
    <xf numFmtId="3" fontId="0" fillId="0" borderId="0" xfId="42" applyNumberFormat="1" applyFont="1" applyFill="1" applyAlignment="1" applyProtection="1">
      <alignment/>
      <protection locked="0"/>
    </xf>
    <xf numFmtId="3" fontId="0" fillId="0" borderId="10" xfId="42" applyNumberFormat="1" applyFont="1" applyFill="1" applyBorder="1" applyAlignment="1" applyProtection="1">
      <alignment/>
      <protection locked="0"/>
    </xf>
    <xf numFmtId="38" fontId="9" fillId="0" borderId="11" xfId="0" applyNumberFormat="1" applyFont="1" applyFill="1" applyBorder="1" applyAlignment="1" applyProtection="1">
      <alignment/>
      <protection locked="0"/>
    </xf>
    <xf numFmtId="3" fontId="9" fillId="0" borderId="0" xfId="42" applyNumberFormat="1" applyFont="1" applyFill="1" applyBorder="1" applyAlignment="1" applyProtection="1">
      <alignment horizontal="right"/>
      <protection/>
    </xf>
    <xf numFmtId="3" fontId="0" fillId="0" borderId="0" xfId="42" applyNumberFormat="1" applyFont="1" applyFill="1" applyBorder="1" applyAlignment="1" applyProtection="1">
      <alignment/>
      <protection locked="0"/>
    </xf>
    <xf numFmtId="3" fontId="9" fillId="0" borderId="0" xfId="42" applyNumberFormat="1" applyFont="1" applyFill="1" applyBorder="1" applyAlignment="1" applyProtection="1">
      <alignment/>
      <protection locked="0"/>
    </xf>
    <xf numFmtId="3" fontId="9" fillId="0" borderId="0" xfId="42" applyNumberFormat="1" applyFont="1" applyFill="1" applyBorder="1" applyAlignment="1" applyProtection="1">
      <alignment/>
      <protection/>
    </xf>
    <xf numFmtId="178" fontId="0" fillId="0" borderId="0" xfId="42" applyNumberFormat="1" applyFont="1" applyFill="1" applyBorder="1" applyAlignment="1" applyProtection="1">
      <alignment horizontal="right"/>
      <protection locked="0"/>
    </xf>
    <xf numFmtId="178" fontId="9" fillId="0" borderId="0" xfId="42" applyNumberFormat="1" applyFont="1" applyFill="1" applyBorder="1" applyAlignment="1" applyProtection="1">
      <alignment horizontal="right"/>
      <protection locked="0"/>
    </xf>
    <xf numFmtId="0" fontId="12" fillId="0" borderId="0" xfId="0" applyFont="1" applyFill="1" applyAlignment="1" applyProtection="1">
      <alignment/>
      <protection locked="0"/>
    </xf>
    <xf numFmtId="0" fontId="9" fillId="0" borderId="0" xfId="0" applyFont="1" applyFill="1" applyAlignment="1" applyProtection="1">
      <alignment horizontal="right"/>
      <protection locked="0"/>
    </xf>
    <xf numFmtId="3" fontId="9" fillId="0" borderId="0" xfId="0" applyNumberFormat="1" applyFont="1" applyFill="1" applyBorder="1" applyAlignment="1" applyProtection="1">
      <alignment/>
      <protection locked="0"/>
    </xf>
    <xf numFmtId="3" fontId="9" fillId="0" borderId="0" xfId="0" applyNumberFormat="1" applyFont="1" applyFill="1" applyBorder="1" applyAlignment="1" applyProtection="1">
      <alignment horizontal="left"/>
      <protection locked="0"/>
    </xf>
    <xf numFmtId="3" fontId="9" fillId="0" borderId="0" xfId="0" applyNumberFormat="1" applyFont="1" applyFill="1" applyBorder="1" applyAlignment="1" applyProtection="1">
      <alignment horizontal="left" wrapText="1"/>
      <protection locked="0"/>
    </xf>
    <xf numFmtId="3" fontId="0" fillId="0" borderId="0" xfId="0" applyNumberFormat="1" applyFont="1" applyFill="1" applyBorder="1" applyAlignment="1" applyProtection="1">
      <alignment horizontal="left" wrapText="1"/>
      <protection locked="0"/>
    </xf>
    <xf numFmtId="9" fontId="0" fillId="0" borderId="0" xfId="0" applyNumberFormat="1" applyFont="1" applyFill="1" applyBorder="1" applyAlignment="1" applyProtection="1">
      <alignment horizontal="right" wrapText="1"/>
      <protection locked="0"/>
    </xf>
    <xf numFmtId="0" fontId="9" fillId="0" borderId="11" xfId="0" applyFont="1" applyFill="1" applyBorder="1" applyAlignment="1" applyProtection="1">
      <alignment/>
      <protection locked="0"/>
    </xf>
    <xf numFmtId="3" fontId="0" fillId="0" borderId="11" xfId="0" applyNumberFormat="1" applyFont="1" applyFill="1" applyBorder="1" applyAlignment="1" applyProtection="1">
      <alignment horizontal="right"/>
      <protection locked="0"/>
    </xf>
    <xf numFmtId="3" fontId="0" fillId="0" borderId="11" xfId="0" applyNumberFormat="1" applyFont="1" applyFill="1" applyBorder="1" applyAlignment="1" applyProtection="1">
      <alignment/>
      <protection locked="0"/>
    </xf>
    <xf numFmtId="179" fontId="0" fillId="0" borderId="0" xfId="0" applyNumberFormat="1" applyFont="1" applyFill="1" applyBorder="1" applyAlignment="1" applyProtection="1">
      <alignment horizontal="right"/>
      <protection locked="0"/>
    </xf>
    <xf numFmtId="38" fontId="0" fillId="0" borderId="0" xfId="0" applyNumberFormat="1" applyFont="1" applyFill="1" applyBorder="1" applyAlignment="1" applyProtection="1">
      <alignment horizontal="left"/>
      <protection locked="0"/>
    </xf>
    <xf numFmtId="9" fontId="0" fillId="0" borderId="0" xfId="0" applyNumberFormat="1" applyFont="1" applyFill="1" applyBorder="1" applyAlignment="1" applyProtection="1">
      <alignment horizontal="right"/>
      <protection locked="0"/>
    </xf>
    <xf numFmtId="3" fontId="9" fillId="0" borderId="0" xfId="0" applyNumberFormat="1" applyFont="1" applyFill="1" applyBorder="1" applyAlignment="1" applyProtection="1">
      <alignment horizontal="right" wrapText="1"/>
      <protection locked="0"/>
    </xf>
    <xf numFmtId="3" fontId="0" fillId="0" borderId="0" xfId="0" applyNumberFormat="1" applyFont="1" applyFill="1" applyBorder="1" applyAlignment="1" applyProtection="1">
      <alignment horizontal="center"/>
      <protection locked="0"/>
    </xf>
    <xf numFmtId="38" fontId="9" fillId="0" borderId="0" xfId="0" applyNumberFormat="1" applyFont="1" applyFill="1" applyBorder="1" applyAlignment="1" applyProtection="1">
      <alignment horizontal="right"/>
      <protection locked="0"/>
    </xf>
    <xf numFmtId="3" fontId="9" fillId="0" borderId="0" xfId="0" applyNumberFormat="1" applyFont="1" applyFill="1" applyAlignment="1" applyProtection="1">
      <alignment/>
      <protection locked="0"/>
    </xf>
    <xf numFmtId="38" fontId="9" fillId="0" borderId="0" xfId="0" applyNumberFormat="1" applyFont="1" applyFill="1" applyBorder="1" applyAlignment="1" applyProtection="1">
      <alignment horizontal="center"/>
      <protection locked="0"/>
    </xf>
    <xf numFmtId="0" fontId="0" fillId="0" borderId="10" xfId="0" applyFont="1" applyFill="1" applyBorder="1" applyAlignment="1">
      <alignment/>
    </xf>
    <xf numFmtId="38" fontId="0" fillId="0" borderId="11" xfId="0" applyNumberFormat="1" applyFont="1" applyFill="1" applyBorder="1" applyAlignment="1" applyProtection="1">
      <alignment/>
      <protection locked="0"/>
    </xf>
    <xf numFmtId="0" fontId="0" fillId="0" borderId="11" xfId="0" applyFont="1" applyFill="1" applyBorder="1" applyAlignment="1">
      <alignment/>
    </xf>
    <xf numFmtId="3" fontId="9" fillId="0" borderId="11" xfId="0" applyNumberFormat="1" applyFont="1" applyFill="1" applyBorder="1" applyAlignment="1" applyProtection="1">
      <alignment/>
      <protection/>
    </xf>
    <xf numFmtId="38" fontId="12" fillId="0" borderId="0" xfId="0" applyNumberFormat="1" applyFont="1" applyFill="1" applyBorder="1" applyAlignment="1" applyProtection="1">
      <alignment/>
      <protection locked="0"/>
    </xf>
    <xf numFmtId="3" fontId="9" fillId="0" borderId="0" xfId="0" applyNumberFormat="1" applyFont="1" applyFill="1" applyBorder="1" applyAlignment="1" applyProtection="1">
      <alignment horizontal="right"/>
      <protection locked="0"/>
    </xf>
    <xf numFmtId="3" fontId="0" fillId="0" borderId="0" xfId="0" applyNumberFormat="1" applyFont="1" applyFill="1" applyBorder="1" applyAlignment="1" applyProtection="1">
      <alignment/>
      <protection/>
    </xf>
    <xf numFmtId="9" fontId="0" fillId="0" borderId="0" xfId="0" applyNumberFormat="1" applyFont="1" applyFill="1" applyBorder="1" applyAlignment="1" applyProtection="1">
      <alignment/>
      <protection locked="0"/>
    </xf>
    <xf numFmtId="9" fontId="9" fillId="0" borderId="0" xfId="0" applyNumberFormat="1" applyFont="1" applyFill="1" applyBorder="1" applyAlignment="1" applyProtection="1">
      <alignment horizontal="right" wrapText="1"/>
      <protection locked="0"/>
    </xf>
    <xf numFmtId="179" fontId="0" fillId="0" borderId="11" xfId="0" applyNumberFormat="1" applyFont="1" applyFill="1" applyBorder="1" applyAlignment="1" applyProtection="1">
      <alignment horizontal="center"/>
      <protection locked="0"/>
    </xf>
    <xf numFmtId="9" fontId="0" fillId="0" borderId="11" xfId="0" applyNumberFormat="1" applyFont="1" applyFill="1" applyBorder="1" applyAlignment="1" applyProtection="1">
      <alignment horizontal="right"/>
      <protection locked="0"/>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left" wrapText="1"/>
      <protection locked="0"/>
    </xf>
    <xf numFmtId="0" fontId="9" fillId="0" borderId="0" xfId="0" applyFont="1" applyFill="1" applyAlignment="1" applyProtection="1">
      <alignment horizontal="centerContinuous"/>
      <protection locked="0"/>
    </xf>
    <xf numFmtId="0" fontId="9" fillId="0" borderId="0" xfId="0" applyFont="1" applyFill="1" applyAlignment="1" applyProtection="1">
      <alignment horizontal="center"/>
      <protection locked="0"/>
    </xf>
    <xf numFmtId="0" fontId="9" fillId="0" borderId="0" xfId="0" applyFont="1" applyFill="1" applyBorder="1" applyAlignment="1" applyProtection="1">
      <alignment horizontal="centerContinuous"/>
      <protection locked="0"/>
    </xf>
    <xf numFmtId="49" fontId="9" fillId="0" borderId="0" xfId="0" applyNumberFormat="1" applyFont="1" applyFill="1" applyBorder="1" applyAlignment="1" applyProtection="1">
      <alignment horizontal="center"/>
      <protection locked="0"/>
    </xf>
    <xf numFmtId="3" fontId="0" fillId="0" borderId="0" xfId="0" applyNumberFormat="1" applyFont="1" applyFill="1" applyAlignment="1" applyProtection="1">
      <alignment horizontal="right"/>
      <protection locked="0"/>
    </xf>
    <xf numFmtId="38" fontId="0" fillId="0" borderId="10" xfId="0" applyNumberFormat="1" applyFont="1" applyFill="1" applyBorder="1" applyAlignment="1" applyProtection="1">
      <alignment horizontal="right"/>
      <protection locked="0"/>
    </xf>
    <xf numFmtId="3" fontId="0" fillId="0" borderId="10" xfId="0" applyNumberFormat="1" applyFont="1" applyFill="1" applyBorder="1" applyAlignment="1" applyProtection="1">
      <alignment horizontal="right"/>
      <protection locked="0"/>
    </xf>
    <xf numFmtId="38" fontId="9" fillId="0" borderId="10" xfId="0" applyNumberFormat="1" applyFont="1" applyFill="1" applyBorder="1" applyAlignment="1" applyProtection="1">
      <alignment horizontal="right"/>
      <protection locked="0"/>
    </xf>
    <xf numFmtId="38" fontId="0" fillId="0" borderId="0" xfId="0" applyNumberFormat="1" applyFont="1" applyFill="1" applyBorder="1" applyAlignment="1" applyProtection="1">
      <alignment horizontal="center"/>
      <protection locked="0"/>
    </xf>
    <xf numFmtId="38" fontId="0" fillId="0" borderId="11" xfId="0" applyNumberFormat="1" applyFont="1" applyFill="1" applyBorder="1" applyAlignment="1" applyProtection="1">
      <alignment horizontal="center"/>
      <protection locked="0"/>
    </xf>
    <xf numFmtId="0" fontId="0" fillId="0" borderId="11" xfId="0" applyFont="1" applyFill="1" applyBorder="1" applyAlignment="1" applyProtection="1">
      <alignment/>
      <protection locked="0"/>
    </xf>
    <xf numFmtId="180" fontId="9" fillId="0" borderId="0" xfId="0" applyNumberFormat="1" applyFont="1" applyFill="1" applyBorder="1" applyAlignment="1" applyProtection="1">
      <alignment/>
      <protection locked="0"/>
    </xf>
    <xf numFmtId="178" fontId="0" fillId="0" borderId="0" xfId="42" applyNumberFormat="1" applyFont="1" applyFill="1" applyBorder="1" applyAlignment="1" applyProtection="1">
      <alignment/>
      <protection locked="0"/>
    </xf>
    <xf numFmtId="178" fontId="0" fillId="0" borderId="0" xfId="42" applyNumberFormat="1" applyFont="1" applyFill="1" applyAlignment="1" applyProtection="1">
      <alignment/>
      <protection locked="0"/>
    </xf>
    <xf numFmtId="178" fontId="13" fillId="0" borderId="0" xfId="42" applyNumberFormat="1" applyFont="1" applyFill="1" applyAlignment="1" applyProtection="1">
      <alignment/>
      <protection locked="0"/>
    </xf>
    <xf numFmtId="178" fontId="0" fillId="0" borderId="11" xfId="42" applyNumberFormat="1" applyFont="1" applyFill="1" applyBorder="1" applyAlignment="1" applyProtection="1">
      <alignment/>
      <protection locked="0"/>
    </xf>
    <xf numFmtId="0" fontId="0" fillId="0" borderId="0" xfId="0" applyFont="1" applyFill="1" applyAlignment="1">
      <alignment horizontal="right"/>
    </xf>
    <xf numFmtId="1" fontId="9" fillId="0" borderId="0" xfId="0" applyNumberFormat="1" applyFont="1" applyFill="1" applyAlignment="1" applyProtection="1">
      <alignment/>
      <protection locked="0"/>
    </xf>
    <xf numFmtId="1" fontId="0" fillId="0" borderId="0" xfId="0" applyNumberFormat="1" applyFont="1" applyFill="1" applyBorder="1" applyAlignment="1" applyProtection="1">
      <alignment/>
      <protection locked="0"/>
    </xf>
    <xf numFmtId="1" fontId="9" fillId="0" borderId="0" xfId="0" applyNumberFormat="1" applyFont="1" applyFill="1" applyAlignment="1" applyProtection="1">
      <alignment horizontal="center"/>
      <protection locked="0"/>
    </xf>
    <xf numFmtId="1" fontId="9" fillId="0" borderId="0" xfId="0" applyNumberFormat="1" applyFont="1" applyFill="1" applyAlignment="1" applyProtection="1">
      <alignment horizontal="right"/>
      <protection locked="0"/>
    </xf>
    <xf numFmtId="49" fontId="9" fillId="0" borderId="0" xfId="0" applyNumberFormat="1" applyFont="1" applyFill="1" applyAlignment="1" applyProtection="1">
      <alignment horizontal="right"/>
      <protection locked="0"/>
    </xf>
    <xf numFmtId="49" fontId="9" fillId="0" borderId="0" xfId="0" applyNumberFormat="1" applyFont="1" applyFill="1" applyBorder="1" applyAlignment="1" applyProtection="1">
      <alignment horizontal="right" wrapText="1"/>
      <protection locked="0"/>
    </xf>
    <xf numFmtId="3" fontId="0" fillId="0" borderId="0" xfId="42" applyNumberFormat="1" applyFont="1" applyFill="1" applyAlignment="1" applyProtection="1">
      <alignment horizontal="right"/>
      <protection locked="0"/>
    </xf>
    <xf numFmtId="3" fontId="0" fillId="0" borderId="11" xfId="42" applyNumberFormat="1" applyFont="1" applyFill="1" applyBorder="1" applyAlignment="1" applyProtection="1">
      <alignment horizontal="right"/>
      <protection locked="0"/>
    </xf>
    <xf numFmtId="0" fontId="0" fillId="0" borderId="0" xfId="0" applyFont="1" applyFill="1" applyAlignment="1" applyProtection="1">
      <alignment vertical="top" wrapText="1"/>
      <protection locked="0"/>
    </xf>
    <xf numFmtId="0" fontId="0" fillId="0" borderId="10" xfId="0" applyFont="1" applyFill="1" applyBorder="1" applyAlignment="1" applyProtection="1">
      <alignment/>
      <protection locked="0"/>
    </xf>
    <xf numFmtId="181" fontId="9" fillId="0" borderId="0" xfId="60" applyNumberFormat="1" applyFont="1" applyFill="1" applyBorder="1" applyAlignment="1" applyProtection="1">
      <alignment/>
      <protection/>
    </xf>
    <xf numFmtId="38" fontId="0" fillId="0" borderId="0" xfId="0" applyNumberFormat="1" applyFont="1" applyFill="1" applyAlignment="1" applyProtection="1">
      <alignment horizontal="center"/>
      <protection locked="0"/>
    </xf>
    <xf numFmtId="38" fontId="12" fillId="0" borderId="0" xfId="0" applyNumberFormat="1" applyFont="1" applyFill="1" applyAlignment="1" applyProtection="1">
      <alignment/>
      <protection locked="0"/>
    </xf>
    <xf numFmtId="180" fontId="9" fillId="0" borderId="0" xfId="0" applyNumberFormat="1" applyFont="1" applyFill="1" applyBorder="1" applyAlignment="1" applyProtection="1">
      <alignment horizontal="right"/>
      <protection locked="0"/>
    </xf>
    <xf numFmtId="38" fontId="9" fillId="0" borderId="0" xfId="0" applyNumberFormat="1" applyFont="1" applyFill="1" applyAlignment="1" applyProtection="1">
      <alignment horizontal="center"/>
      <protection locked="0"/>
    </xf>
    <xf numFmtId="3" fontId="0" fillId="0" borderId="0" xfId="0" applyNumberFormat="1" applyFont="1" applyFill="1" applyBorder="1" applyAlignment="1" applyProtection="1">
      <alignment horizontal="right"/>
      <protection locked="0"/>
    </xf>
    <xf numFmtId="9" fontId="0" fillId="0" borderId="0" xfId="60" applyFont="1" applyFill="1" applyAlignment="1" applyProtection="1">
      <alignment horizontal="right"/>
      <protection locked="0"/>
    </xf>
    <xf numFmtId="9" fontId="0" fillId="0" borderId="0" xfId="60" applyFont="1" applyFill="1" applyAlignment="1" applyProtection="1">
      <alignment/>
      <protection locked="0"/>
    </xf>
    <xf numFmtId="3" fontId="0" fillId="0" borderId="0" xfId="42" applyNumberFormat="1" applyFont="1" applyFill="1" applyAlignment="1" applyProtection="1">
      <alignment/>
      <protection/>
    </xf>
    <xf numFmtId="0" fontId="0" fillId="0" borderId="0" xfId="0" applyFont="1" applyFill="1" applyBorder="1" applyAlignment="1">
      <alignment/>
    </xf>
    <xf numFmtId="3" fontId="0" fillId="0" borderId="10" xfId="42" applyNumberFormat="1" applyFont="1" applyFill="1" applyBorder="1" applyAlignment="1" applyProtection="1">
      <alignment/>
      <protection/>
    </xf>
    <xf numFmtId="3" fontId="0" fillId="0" borderId="0" xfId="42" applyNumberFormat="1" applyFont="1" applyFill="1" applyBorder="1" applyAlignment="1" applyProtection="1">
      <alignment/>
      <protection/>
    </xf>
    <xf numFmtId="178" fontId="0" fillId="0" borderId="0" xfId="0" applyNumberFormat="1" applyFont="1" applyFill="1" applyAlignment="1" applyProtection="1">
      <alignment/>
      <protection/>
    </xf>
    <xf numFmtId="3" fontId="9" fillId="0" borderId="10" xfId="42" applyNumberFormat="1" applyFont="1" applyFill="1" applyBorder="1" applyAlignment="1" applyProtection="1">
      <alignment/>
      <protection/>
    </xf>
    <xf numFmtId="3" fontId="9" fillId="0" borderId="11" xfId="42" applyNumberFormat="1" applyFont="1" applyFill="1" applyBorder="1" applyAlignment="1" applyProtection="1">
      <alignment/>
      <protection/>
    </xf>
    <xf numFmtId="178" fontId="13" fillId="0" borderId="0" xfId="42" applyNumberFormat="1" applyFont="1" applyFill="1" applyBorder="1" applyAlignment="1" applyProtection="1">
      <alignment/>
      <protection locked="0"/>
    </xf>
    <xf numFmtId="3" fontId="0" fillId="0" borderId="10" xfId="0" applyNumberFormat="1" applyFont="1" applyFill="1" applyBorder="1" applyAlignment="1">
      <alignment/>
    </xf>
    <xf numFmtId="178" fontId="13" fillId="0" borderId="0" xfId="0" applyNumberFormat="1" applyFont="1" applyFill="1" applyBorder="1" applyAlignment="1" applyProtection="1">
      <alignment/>
      <protection locked="0"/>
    </xf>
    <xf numFmtId="3" fontId="9" fillId="0" borderId="11" xfId="0" applyNumberFormat="1" applyFont="1" applyFill="1" applyBorder="1" applyAlignment="1" applyProtection="1">
      <alignment/>
      <protection locked="0"/>
    </xf>
    <xf numFmtId="178" fontId="13" fillId="0" borderId="11" xfId="0" applyNumberFormat="1" applyFont="1" applyFill="1" applyBorder="1" applyAlignment="1" applyProtection="1">
      <alignment/>
      <protection locked="0"/>
    </xf>
    <xf numFmtId="49" fontId="9" fillId="0" borderId="0" xfId="0" applyNumberFormat="1" applyFont="1" applyFill="1" applyBorder="1" applyAlignment="1" applyProtection="1">
      <alignment horizontal="right"/>
      <protection locked="0"/>
    </xf>
    <xf numFmtId="38" fontId="9" fillId="0" borderId="11" xfId="0" applyNumberFormat="1" applyFont="1" applyFill="1" applyBorder="1" applyAlignment="1" applyProtection="1">
      <alignment horizontal="right"/>
      <protection locked="0"/>
    </xf>
    <xf numFmtId="38" fontId="9" fillId="0" borderId="0" xfId="0" applyNumberFormat="1" applyFont="1" applyFill="1" applyBorder="1" applyAlignment="1" applyProtection="1">
      <alignment horizontal="right" wrapText="1"/>
      <protection locked="0"/>
    </xf>
    <xf numFmtId="178" fontId="0" fillId="0" borderId="0" xfId="42" applyNumberFormat="1" applyFont="1" applyFill="1" applyAlignment="1" applyProtection="1">
      <alignment horizontal="right"/>
      <protection locked="0"/>
    </xf>
    <xf numFmtId="3" fontId="9" fillId="0" borderId="0" xfId="0" applyNumberFormat="1" applyFont="1" applyFill="1" applyAlignment="1" applyProtection="1">
      <alignment/>
      <protection/>
    </xf>
    <xf numFmtId="3" fontId="9" fillId="0" borderId="10" xfId="0" applyNumberFormat="1" applyFont="1" applyFill="1" applyBorder="1" applyAlignment="1" applyProtection="1">
      <alignment/>
      <protection/>
    </xf>
    <xf numFmtId="3" fontId="0" fillId="0" borderId="0" xfId="0" applyNumberFormat="1" applyFont="1" applyFill="1" applyAlignment="1" applyProtection="1">
      <alignment horizontal="right"/>
      <protection/>
    </xf>
    <xf numFmtId="3" fontId="9" fillId="0" borderId="10" xfId="0" applyNumberFormat="1" applyFont="1" applyFill="1" applyBorder="1" applyAlignment="1" applyProtection="1">
      <alignment horizontal="right"/>
      <protection/>
    </xf>
    <xf numFmtId="3" fontId="9" fillId="0" borderId="0" xfId="42" applyNumberFormat="1" applyFont="1" applyFill="1" applyAlignment="1" applyProtection="1">
      <alignment/>
      <protection/>
    </xf>
    <xf numFmtId="3" fontId="0" fillId="0" borderId="0" xfId="42" applyNumberFormat="1" applyFont="1" applyFill="1" applyAlignment="1" applyProtection="1">
      <alignment horizontal="right"/>
      <protection/>
    </xf>
    <xf numFmtId="3" fontId="9" fillId="0" borderId="11" xfId="42" applyNumberFormat="1" applyFont="1" applyFill="1" applyBorder="1" applyAlignment="1" applyProtection="1">
      <alignment horizontal="right"/>
      <protection/>
    </xf>
    <xf numFmtId="3" fontId="9" fillId="0" borderId="11" xfId="0" applyNumberFormat="1" applyFont="1" applyFill="1" applyBorder="1" applyAlignment="1">
      <alignment/>
    </xf>
    <xf numFmtId="1" fontId="9" fillId="0" borderId="0" xfId="0" applyNumberFormat="1" applyFont="1" applyFill="1" applyBorder="1" applyAlignment="1" applyProtection="1">
      <alignment horizontal="right"/>
      <protection/>
    </xf>
    <xf numFmtId="3" fontId="9" fillId="0" borderId="11" xfId="42" applyNumberFormat="1" applyFont="1" applyFill="1" applyBorder="1" applyAlignment="1" applyProtection="1">
      <alignment/>
      <protection locked="0"/>
    </xf>
    <xf numFmtId="181" fontId="0" fillId="0" borderId="0" xfId="60" applyNumberFormat="1" applyFont="1" applyFill="1" applyAlignment="1" applyProtection="1">
      <alignment/>
      <protection/>
    </xf>
    <xf numFmtId="181" fontId="0" fillId="0" borderId="10" xfId="60" applyNumberFormat="1" applyFont="1" applyFill="1" applyBorder="1" applyAlignment="1" applyProtection="1">
      <alignment/>
      <protection/>
    </xf>
    <xf numFmtId="181" fontId="0" fillId="0" borderId="0" xfId="60" applyNumberFormat="1" applyFont="1" applyFill="1" applyBorder="1" applyAlignment="1" applyProtection="1">
      <alignment/>
      <protection/>
    </xf>
    <xf numFmtId="181" fontId="9" fillId="0" borderId="11" xfId="60" applyNumberFormat="1" applyFont="1" applyFill="1" applyBorder="1" applyAlignment="1" applyProtection="1">
      <alignment/>
      <protection/>
    </xf>
    <xf numFmtId="0" fontId="9" fillId="0" borderId="10" xfId="0" applyFont="1" applyFill="1" applyBorder="1" applyAlignment="1" applyProtection="1">
      <alignment/>
      <protection locked="0"/>
    </xf>
    <xf numFmtId="3" fontId="9" fillId="0" borderId="11" xfId="0" applyNumberFormat="1" applyFont="1" applyFill="1" applyBorder="1" applyAlignment="1" applyProtection="1">
      <alignment horizontal="right"/>
      <protection/>
    </xf>
    <xf numFmtId="0" fontId="0" fillId="0" borderId="0" xfId="0" applyFont="1" applyFill="1" applyAlignment="1" applyProtection="1">
      <alignment/>
      <protection locked="0"/>
    </xf>
    <xf numFmtId="3" fontId="0" fillId="0" borderId="0" xfId="0" applyNumberFormat="1" applyFont="1" applyFill="1" applyAlignment="1" applyProtection="1">
      <alignment/>
      <protection locked="0"/>
    </xf>
    <xf numFmtId="0" fontId="0" fillId="0" borderId="10" xfId="0" applyFont="1" applyFill="1" applyBorder="1" applyAlignment="1" applyProtection="1">
      <alignment/>
      <protection locked="0"/>
    </xf>
    <xf numFmtId="3" fontId="0" fillId="0" borderId="10" xfId="0" applyNumberFormat="1" applyFont="1" applyFill="1" applyBorder="1" applyAlignment="1" applyProtection="1">
      <alignment/>
      <protection locked="0"/>
    </xf>
    <xf numFmtId="0" fontId="9"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3" fontId="9" fillId="0" borderId="0" xfId="0" applyNumberFormat="1" applyFont="1" applyFill="1" applyBorder="1" applyAlignment="1" applyProtection="1">
      <alignment/>
      <protection locked="0"/>
    </xf>
    <xf numFmtId="0" fontId="1" fillId="0" borderId="10" xfId="0" applyFont="1" applyFill="1" applyBorder="1" applyAlignment="1">
      <alignment/>
    </xf>
    <xf numFmtId="0" fontId="15" fillId="0" borderId="0" xfId="0" applyFont="1" applyFill="1" applyAlignment="1">
      <alignment/>
    </xf>
    <xf numFmtId="0" fontId="11" fillId="0" borderId="0" xfId="0" applyFont="1" applyFill="1" applyAlignment="1" applyProtection="1">
      <alignment/>
      <protection locked="0"/>
    </xf>
    <xf numFmtId="0" fontId="11" fillId="0" borderId="0" xfId="0" applyFont="1" applyFill="1" applyBorder="1" applyAlignment="1" applyProtection="1">
      <alignment/>
      <protection locked="0"/>
    </xf>
    <xf numFmtId="0" fontId="9"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0" fontId="1" fillId="0" borderId="11" xfId="0" applyFont="1" applyFill="1" applyBorder="1" applyAlignment="1">
      <alignment/>
    </xf>
    <xf numFmtId="3" fontId="9" fillId="0" borderId="11" xfId="0" applyNumberFormat="1" applyFont="1" applyFill="1" applyBorder="1" applyAlignment="1" applyProtection="1">
      <alignment/>
      <protection locked="0"/>
    </xf>
    <xf numFmtId="0" fontId="0" fillId="0" borderId="0" xfId="0" applyFont="1" applyFill="1" applyBorder="1" applyAlignment="1" applyProtection="1" quotePrefix="1">
      <alignment horizontal="center"/>
      <protection locked="0"/>
    </xf>
    <xf numFmtId="16" fontId="0" fillId="0" borderId="0" xfId="0" applyNumberFormat="1" applyFont="1" applyFill="1" applyBorder="1" applyAlignment="1" applyProtection="1" quotePrefix="1">
      <alignment horizontal="center"/>
      <protection locked="0"/>
    </xf>
    <xf numFmtId="0" fontId="0" fillId="0" borderId="0" xfId="0" applyFont="1" applyBorder="1" applyAlignment="1" quotePrefix="1">
      <alignment/>
    </xf>
    <xf numFmtId="0" fontId="9" fillId="0" borderId="0" xfId="0" applyFont="1" applyFill="1" applyBorder="1" applyAlignment="1">
      <alignment horizontal="right"/>
    </xf>
    <xf numFmtId="0" fontId="9" fillId="0" borderId="0" xfId="0" applyFont="1" applyFill="1" applyAlignment="1" applyProtection="1">
      <alignment horizontal="left"/>
      <protection locked="0"/>
    </xf>
    <xf numFmtId="3" fontId="18" fillId="0" borderId="0" xfId="42" applyNumberFormat="1" applyFont="1" applyFill="1" applyAlignment="1" applyProtection="1">
      <alignment/>
      <protection/>
    </xf>
    <xf numFmtId="181" fontId="18" fillId="0" borderId="0" xfId="60" applyNumberFormat="1" applyFont="1" applyFill="1" applyAlignment="1" applyProtection="1">
      <alignment/>
      <protection/>
    </xf>
    <xf numFmtId="3" fontId="18" fillId="0" borderId="10" xfId="42" applyNumberFormat="1" applyFont="1" applyFill="1" applyBorder="1" applyAlignment="1" applyProtection="1">
      <alignment/>
      <protection/>
    </xf>
    <xf numFmtId="181" fontId="18" fillId="0" borderId="10" xfId="60" applyNumberFormat="1" applyFont="1" applyFill="1" applyBorder="1" applyAlignment="1" applyProtection="1">
      <alignment/>
      <protection/>
    </xf>
    <xf numFmtId="3" fontId="18" fillId="0" borderId="0" xfId="42" applyNumberFormat="1" applyFont="1" applyFill="1" applyBorder="1" applyAlignment="1" applyProtection="1">
      <alignment/>
      <protection/>
    </xf>
    <xf numFmtId="181" fontId="18" fillId="0" borderId="0" xfId="60" applyNumberFormat="1" applyFont="1" applyFill="1" applyBorder="1" applyAlignment="1" applyProtection="1">
      <alignment/>
      <protection/>
    </xf>
    <xf numFmtId="3" fontId="14" fillId="0" borderId="11" xfId="42" applyNumberFormat="1" applyFont="1" applyFill="1" applyBorder="1" applyAlignment="1" applyProtection="1">
      <alignment/>
      <protection/>
    </xf>
    <xf numFmtId="181" fontId="14" fillId="0" borderId="11" xfId="60" applyNumberFormat="1" applyFont="1" applyFill="1" applyBorder="1" applyAlignment="1" applyProtection="1">
      <alignment/>
      <protection/>
    </xf>
    <xf numFmtId="3" fontId="0" fillId="0" borderId="0" xfId="42" applyNumberFormat="1" applyFont="1" applyFill="1" applyBorder="1" applyAlignment="1" applyProtection="1">
      <alignment horizontal="right"/>
      <protection locked="0"/>
    </xf>
    <xf numFmtId="3" fontId="14" fillId="0" borderId="0" xfId="42" applyNumberFormat="1" applyFont="1" applyFill="1" applyBorder="1" applyAlignment="1" applyProtection="1">
      <alignment/>
      <protection/>
    </xf>
    <xf numFmtId="181" fontId="14" fillId="0" borderId="0" xfId="60" applyNumberFormat="1" applyFont="1" applyFill="1" applyBorder="1" applyAlignment="1" applyProtection="1">
      <alignment/>
      <protection/>
    </xf>
    <xf numFmtId="0" fontId="7" fillId="0" borderId="0" xfId="0" applyFont="1" applyFill="1" applyAlignment="1">
      <alignment/>
    </xf>
    <xf numFmtId="0" fontId="7" fillId="0" borderId="0" xfId="0" applyFont="1" applyFill="1" applyAlignment="1" applyProtection="1">
      <alignment/>
      <protection locked="0"/>
    </xf>
    <xf numFmtId="3" fontId="7" fillId="0" borderId="0" xfId="0" applyNumberFormat="1" applyFont="1" applyFill="1" applyBorder="1" applyAlignment="1" applyProtection="1">
      <alignment/>
      <protection locked="0"/>
    </xf>
    <xf numFmtId="0" fontId="7" fillId="0" borderId="0" xfId="0" applyFont="1" applyFill="1" applyBorder="1" applyAlignment="1" applyProtection="1">
      <alignment/>
      <protection locked="0"/>
    </xf>
    <xf numFmtId="38" fontId="7" fillId="0" borderId="0" xfId="0" applyNumberFormat="1" applyFont="1" applyFill="1" applyBorder="1" applyAlignment="1" applyProtection="1">
      <alignment/>
      <protection locked="0"/>
    </xf>
    <xf numFmtId="0" fontId="7" fillId="0" borderId="0" xfId="0" applyFont="1" applyFill="1" applyBorder="1" applyAlignment="1" applyProtection="1">
      <alignment/>
      <protection locked="0"/>
    </xf>
    <xf numFmtId="0" fontId="1" fillId="0" borderId="0" xfId="0" applyFont="1" applyFill="1" applyAlignment="1" applyProtection="1">
      <alignment/>
      <protection locked="0"/>
    </xf>
    <xf numFmtId="178" fontId="19" fillId="0" borderId="0" xfId="42" applyNumberFormat="1" applyFont="1" applyFill="1" applyBorder="1" applyAlignment="1" applyProtection="1">
      <alignment/>
      <protection/>
    </xf>
    <xf numFmtId="178" fontId="6" fillId="0" borderId="0" xfId="42" applyNumberFormat="1" applyFont="1" applyFill="1" applyBorder="1" applyAlignment="1" applyProtection="1">
      <alignment/>
      <protection locked="0"/>
    </xf>
    <xf numFmtId="3" fontId="14" fillId="0" borderId="11" xfId="0" applyNumberFormat="1" applyFont="1" applyFill="1" applyBorder="1" applyAlignment="1">
      <alignment/>
    </xf>
    <xf numFmtId="178" fontId="0" fillId="0" borderId="10" xfId="42" applyNumberFormat="1" applyFont="1" applyFill="1" applyBorder="1" applyAlignment="1" applyProtection="1">
      <alignment/>
      <protection locked="0"/>
    </xf>
    <xf numFmtId="3" fontId="9" fillId="0" borderId="10" xfId="42" applyNumberFormat="1" applyFont="1" applyFill="1" applyBorder="1" applyAlignment="1" applyProtection="1">
      <alignment/>
      <protection locked="0"/>
    </xf>
    <xf numFmtId="1" fontId="14" fillId="0" borderId="0" xfId="0" applyNumberFormat="1" applyFont="1" applyFill="1" applyAlignment="1" applyProtection="1">
      <alignment horizontal="right"/>
      <protection locked="0"/>
    </xf>
    <xf numFmtId="0" fontId="9" fillId="0" borderId="0" xfId="0" applyFont="1" applyFill="1" applyBorder="1" applyAlignment="1" applyProtection="1">
      <alignment horizontal="left" wrapText="1"/>
      <protection locked="0"/>
    </xf>
    <xf numFmtId="3" fontId="0" fillId="0" borderId="11" xfId="0" applyNumberFormat="1" applyFont="1" applyFill="1" applyBorder="1" applyAlignment="1" applyProtection="1">
      <alignment horizontal="left"/>
      <protection locked="0"/>
    </xf>
    <xf numFmtId="49" fontId="0" fillId="0" borderId="0" xfId="0" applyNumberFormat="1" applyFont="1" applyFill="1" applyBorder="1" applyAlignment="1" applyProtection="1">
      <alignment horizontal="left"/>
      <protection locked="0"/>
    </xf>
    <xf numFmtId="3" fontId="9" fillId="0" borderId="0" xfId="0" applyNumberFormat="1" applyFont="1" applyFill="1" applyBorder="1" applyAlignment="1" applyProtection="1">
      <alignment/>
      <protection/>
    </xf>
    <xf numFmtId="3" fontId="0" fillId="0" borderId="11" xfId="42" applyNumberFormat="1" applyFont="1" applyFill="1" applyBorder="1" applyAlignment="1" applyProtection="1">
      <alignment/>
      <protection locked="0"/>
    </xf>
    <xf numFmtId="38" fontId="9" fillId="0" borderId="0" xfId="0" applyNumberFormat="1" applyFont="1" applyFill="1" applyAlignment="1" applyProtection="1">
      <alignment/>
      <protection locked="0"/>
    </xf>
    <xf numFmtId="38" fontId="11" fillId="0" borderId="0" xfId="0" applyNumberFormat="1" applyFont="1" applyFill="1" applyAlignment="1" applyProtection="1">
      <alignment/>
      <protection locked="0"/>
    </xf>
    <xf numFmtId="0" fontId="0" fillId="0" borderId="0" xfId="0" applyFont="1" applyFill="1" applyAlignment="1">
      <alignment/>
    </xf>
    <xf numFmtId="3" fontId="0" fillId="0" borderId="0" xfId="0" applyNumberFormat="1" applyFont="1" applyFill="1" applyAlignment="1">
      <alignment/>
    </xf>
    <xf numFmtId="38" fontId="0" fillId="0" borderId="0" xfId="0" applyNumberFormat="1" applyFont="1" applyFill="1" applyAlignment="1" applyProtection="1">
      <alignment/>
      <protection locked="0"/>
    </xf>
    <xf numFmtId="3" fontId="0" fillId="0" borderId="0" xfId="0" applyNumberFormat="1" applyFont="1" applyFill="1" applyAlignment="1" applyProtection="1">
      <alignment horizontal="center"/>
      <protection locked="0"/>
    </xf>
    <xf numFmtId="1" fontId="9" fillId="0" borderId="0" xfId="0" applyNumberFormat="1" applyFont="1" applyFill="1" applyBorder="1" applyAlignment="1" applyProtection="1">
      <alignment horizontal="right" wrapText="1"/>
      <protection locked="0"/>
    </xf>
    <xf numFmtId="0" fontId="6" fillId="0" borderId="0" xfId="0" applyFont="1" applyFill="1" applyAlignment="1" applyProtection="1">
      <alignment/>
      <protection locked="0"/>
    </xf>
    <xf numFmtId="38" fontId="6" fillId="0" borderId="0" xfId="0" applyNumberFormat="1" applyFont="1" applyFill="1" applyAlignment="1" applyProtection="1">
      <alignment/>
      <protection locked="0"/>
    </xf>
    <xf numFmtId="38" fontId="11" fillId="0" borderId="0" xfId="0" applyNumberFormat="1" applyFont="1" applyFill="1" applyAlignment="1" applyProtection="1">
      <alignment/>
      <protection locked="0"/>
    </xf>
    <xf numFmtId="3" fontId="14" fillId="0" borderId="0" xfId="0" applyNumberFormat="1" applyFont="1" applyFill="1" applyBorder="1" applyAlignment="1" applyProtection="1">
      <alignment/>
      <protection/>
    </xf>
    <xf numFmtId="0" fontId="66" fillId="0" borderId="0" xfId="0" applyFont="1" applyAlignment="1">
      <alignment horizontal="left" readingOrder="1"/>
    </xf>
    <xf numFmtId="0" fontId="67" fillId="0" borderId="0" xfId="0" applyFont="1" applyAlignment="1">
      <alignment horizontal="left" readingOrder="1"/>
    </xf>
    <xf numFmtId="0" fontId="7" fillId="0" borderId="0" xfId="0" applyFont="1" applyFill="1" applyAlignment="1">
      <alignment wrapText="1"/>
    </xf>
    <xf numFmtId="0" fontId="66" fillId="0" borderId="0" xfId="0" applyFont="1" applyAlignment="1">
      <alignment horizontal="left" wrapText="1" readingOrder="1"/>
    </xf>
    <xf numFmtId="0" fontId="68" fillId="0" borderId="0" xfId="0" applyFont="1" applyAlignment="1">
      <alignment horizontal="left" wrapText="1" readingOrder="1"/>
    </xf>
    <xf numFmtId="0" fontId="67" fillId="0" borderId="0" xfId="0" applyFont="1" applyAlignment="1">
      <alignment horizontal="left" wrapText="1" readingOrder="1"/>
    </xf>
    <xf numFmtId="0" fontId="66" fillId="0" borderId="0" xfId="0" applyFont="1" applyAlignment="1">
      <alignment wrapText="1"/>
    </xf>
    <xf numFmtId="0" fontId="69" fillId="0" borderId="0" xfId="0" applyFont="1" applyAlignment="1">
      <alignment horizontal="left" wrapText="1" readingOrder="1"/>
    </xf>
    <xf numFmtId="0" fontId="9" fillId="0" borderId="0" xfId="0" applyFont="1" applyFill="1" applyAlignment="1">
      <alignment wrapText="1"/>
    </xf>
    <xf numFmtId="0" fontId="0" fillId="0" borderId="0" xfId="0" applyAlignment="1">
      <alignment wrapText="1"/>
    </xf>
    <xf numFmtId="0" fontId="66" fillId="0" borderId="0" xfId="0" applyFont="1" applyAlignment="1">
      <alignment horizontal="left" vertical="top" wrapText="1" readingOrder="1"/>
    </xf>
    <xf numFmtId="0" fontId="66" fillId="0" borderId="0" xfId="0" applyFont="1" applyAlignment="1">
      <alignment horizontal="left" wrapText="1" readingOrder="1"/>
    </xf>
    <xf numFmtId="0" fontId="9" fillId="0" borderId="0" xfId="0" applyNumberFormat="1" applyFont="1" applyFill="1" applyBorder="1" applyAlignment="1" applyProtection="1">
      <alignment/>
      <protection locked="0"/>
    </xf>
    <xf numFmtId="3" fontId="0" fillId="0" borderId="0" xfId="0" applyNumberFormat="1" applyFont="1" applyFill="1" applyBorder="1" applyAlignment="1" applyProtection="1">
      <alignment/>
      <protection locked="0"/>
    </xf>
    <xf numFmtId="0" fontId="0" fillId="0" borderId="0" xfId="0" applyFont="1" applyFill="1" applyBorder="1" applyAlignment="1" applyProtection="1" quotePrefix="1">
      <alignment/>
      <protection locked="0"/>
    </xf>
    <xf numFmtId="1" fontId="9" fillId="0" borderId="0" xfId="0" applyNumberFormat="1" applyFont="1" applyFill="1" applyBorder="1" applyAlignment="1" applyProtection="1">
      <alignment/>
      <protection locked="0"/>
    </xf>
    <xf numFmtId="0" fontId="6" fillId="0" borderId="0" xfId="57" applyFont="1" applyBorder="1">
      <alignment/>
      <protection/>
    </xf>
    <xf numFmtId="178" fontId="6" fillId="0" borderId="0" xfId="42" applyNumberFormat="1" applyFont="1" applyFill="1" applyBorder="1" applyAlignment="1">
      <alignment/>
    </xf>
    <xf numFmtId="3" fontId="0" fillId="0" borderId="0" xfId="0" applyNumberFormat="1" applyFont="1" applyAlignment="1">
      <alignment/>
    </xf>
    <xf numFmtId="0" fontId="0" fillId="0" borderId="11" xfId="0" applyFont="1" applyBorder="1" applyAlignment="1">
      <alignment/>
    </xf>
    <xf numFmtId="3" fontId="0" fillId="0" borderId="11" xfId="0" applyNumberFormat="1" applyFont="1" applyBorder="1" applyAlignment="1">
      <alignment/>
    </xf>
    <xf numFmtId="0" fontId="7" fillId="0" borderId="0" xfId="57" applyFont="1" applyBorder="1">
      <alignment/>
      <protection/>
    </xf>
    <xf numFmtId="178" fontId="7" fillId="0" borderId="0" xfId="42" applyNumberFormat="1" applyFont="1" applyFill="1" applyBorder="1" applyAlignment="1">
      <alignment horizontal="right"/>
    </xf>
    <xf numFmtId="0" fontId="6" fillId="0" borderId="0" xfId="57" applyFont="1" applyFill="1" applyBorder="1">
      <alignment/>
      <protection/>
    </xf>
    <xf numFmtId="0" fontId="0" fillId="0" borderId="0" xfId="0" applyBorder="1" applyAlignment="1">
      <alignment/>
    </xf>
    <xf numFmtId="178" fontId="6" fillId="0" borderId="0" xfId="42" applyNumberFormat="1" applyFont="1" applyFill="1" applyBorder="1" applyAlignment="1">
      <alignment horizontal="right"/>
    </xf>
    <xf numFmtId="0" fontId="0" fillId="0" borderId="10" xfId="0" applyFont="1" applyBorder="1" applyAlignment="1">
      <alignment/>
    </xf>
    <xf numFmtId="178" fontId="0" fillId="0" borderId="0" xfId="42" applyNumberFormat="1" applyFont="1" applyAlignment="1">
      <alignment/>
    </xf>
    <xf numFmtId="178" fontId="0" fillId="0" borderId="10" xfId="42" applyNumberFormat="1" applyFont="1" applyBorder="1" applyAlignment="1">
      <alignment/>
    </xf>
    <xf numFmtId="178" fontId="0" fillId="0" borderId="11" xfId="42" applyNumberFormat="1" applyFont="1" applyBorder="1" applyAlignment="1">
      <alignment/>
    </xf>
    <xf numFmtId="3" fontId="0" fillId="0" borderId="10" xfId="0" applyNumberFormat="1" applyFont="1" applyFill="1" applyBorder="1" applyAlignment="1" applyProtection="1">
      <alignment/>
      <protection/>
    </xf>
    <xf numFmtId="9" fontId="69" fillId="0" borderId="0" xfId="60" applyFont="1" applyFill="1" applyAlignment="1" applyProtection="1">
      <alignment horizontal="right"/>
      <protection locked="0"/>
    </xf>
    <xf numFmtId="9" fontId="69" fillId="0" borderId="0" xfId="60" applyFont="1" applyFill="1" applyAlignment="1" applyProtection="1">
      <alignment/>
      <protection locked="0"/>
    </xf>
    <xf numFmtId="9" fontId="0" fillId="0" borderId="0" xfId="0" applyNumberFormat="1" applyAlignment="1">
      <alignment/>
    </xf>
    <xf numFmtId="1" fontId="0" fillId="0" borderId="0" xfId="0" applyNumberFormat="1" applyAlignment="1">
      <alignment/>
    </xf>
    <xf numFmtId="1" fontId="0" fillId="0" borderId="0" xfId="0" applyNumberFormat="1" applyFont="1" applyAlignment="1">
      <alignment/>
    </xf>
    <xf numFmtId="0" fontId="66" fillId="0" borderId="0" xfId="0" applyFont="1" applyAlignment="1">
      <alignment horizontal="left" wrapText="1" readingOrder="1"/>
    </xf>
    <xf numFmtId="9" fontId="0" fillId="0" borderId="0" xfId="0" applyNumberFormat="1" applyFill="1" applyAlignment="1">
      <alignment/>
    </xf>
    <xf numFmtId="0" fontId="0" fillId="0" borderId="0" xfId="0" applyFont="1" applyFill="1" applyAlignment="1" applyProtection="1">
      <alignment vertical="top" wrapText="1"/>
      <protection locked="0"/>
    </xf>
    <xf numFmtId="0" fontId="0" fillId="0" borderId="0" xfId="0" applyAlignment="1">
      <alignment vertical="top" wrapText="1"/>
    </xf>
    <xf numFmtId="0" fontId="66" fillId="0" borderId="0" xfId="0" applyFont="1" applyAlignment="1">
      <alignment horizontal="left" vertical="top" wrapText="1" readingOrder="1"/>
    </xf>
    <xf numFmtId="0" fontId="66" fillId="0" borderId="0" xfId="0" applyFont="1" applyAlignment="1">
      <alignment wrapText="1"/>
    </xf>
    <xf numFmtId="0" fontId="0" fillId="0" borderId="0" xfId="0" applyAlignment="1">
      <alignment wrapText="1"/>
    </xf>
    <xf numFmtId="0" fontId="0" fillId="0" borderId="0" xfId="0" applyFont="1" applyFill="1" applyBorder="1" applyAlignment="1" applyProtection="1">
      <alignment wrapText="1"/>
      <protection locked="0"/>
    </xf>
    <xf numFmtId="0" fontId="66" fillId="0" borderId="0" xfId="0" applyFont="1" applyAlignment="1">
      <alignment horizontal="left" wrapText="1" readingOrder="1"/>
    </xf>
    <xf numFmtId="0" fontId="0" fillId="0" borderId="0" xfId="0" applyAlignment="1">
      <alignment/>
    </xf>
    <xf numFmtId="3" fontId="0" fillId="0" borderId="0" xfId="42" applyNumberFormat="1" applyFont="1" applyFill="1" applyBorder="1" applyAlignment="1" applyProtection="1">
      <alignment vertical="top" wrapText="1"/>
      <protection/>
    </xf>
    <xf numFmtId="182" fontId="9" fillId="0" borderId="0" xfId="0" applyNumberFormat="1" applyFont="1" applyFill="1" applyAlignment="1" applyProtection="1">
      <alignment horizontal="center"/>
      <protection locked="0"/>
    </xf>
    <xf numFmtId="0" fontId="9" fillId="0" borderId="0" xfId="0" applyFont="1" applyFill="1" applyAlignment="1">
      <alignment horizontal="center"/>
    </xf>
    <xf numFmtId="0" fontId="0" fillId="0" borderId="10" xfId="0" applyFont="1" applyBorder="1" applyAlignment="1" applyProtection="1" quotePrefix="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oter Ensjøveien 25 AS 2005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104775</xdr:rowOff>
    </xdr:from>
    <xdr:to>
      <xdr:col>10</xdr:col>
      <xdr:colOff>523875</xdr:colOff>
      <xdr:row>80</xdr:row>
      <xdr:rowOff>133350</xdr:rowOff>
    </xdr:to>
    <xdr:sp>
      <xdr:nvSpPr>
        <xdr:cNvPr id="1" name="Text Box 1"/>
        <xdr:cNvSpPr txBox="1">
          <a:spLocks noChangeArrowheads="1"/>
        </xdr:cNvSpPr>
      </xdr:nvSpPr>
      <xdr:spPr>
        <a:xfrm>
          <a:off x="266700" y="1819275"/>
          <a:ext cx="5400675" cy="135540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3366FF"/>
              </a:solidFill>
              <a:latin typeface="Arial"/>
              <a:ea typeface="Arial"/>
              <a:cs typeface="Arial"/>
            </a:rPr>
            <a:t>Generelt
</a:t>
          </a:r>
          <a:r>
            <a:rPr lang="en-US" cap="none" sz="1000" b="0" i="0" u="none" baseline="0">
              <a:solidFill>
                <a:srgbClr val="3366FF"/>
              </a:solidFill>
              <a:latin typeface="Arial"/>
              <a:ea typeface="Arial"/>
              <a:cs typeface="Arial"/>
            </a:rPr>
            <a:t>Notemalen bør tilpasses hver enkelt klient i størst mulig utstrekning. Det betyr at en bl. a. må fjerne regnskapsprinsipper og linjer i notene som ikke er aktuelle de to angjeldene årene. Nedenfor følger en del tips og rettningslinjer i den forbindelse. 
</a:t>
          </a:r>
          <a:r>
            <a:rPr lang="en-US" cap="none" sz="1000" b="0" i="0" u="none" baseline="0">
              <a:solidFill>
                <a:srgbClr val="3366FF"/>
              </a:solidFill>
              <a:latin typeface="Arial"/>
              <a:ea typeface="Arial"/>
              <a:cs typeface="Arial"/>
            </a:rPr>
            <a:t>
</a:t>
          </a:r>
          <a:r>
            <a:rPr lang="en-US" cap="none" sz="1000" b="1" i="0" u="none" baseline="0">
              <a:solidFill>
                <a:srgbClr val="3366FF"/>
              </a:solidFill>
              <a:latin typeface="Arial"/>
              <a:ea typeface="Arial"/>
              <a:cs typeface="Arial"/>
            </a:rPr>
            <a:t>Regnskapsprinsipper
</a:t>
          </a:r>
          <a:r>
            <a:rPr lang="en-US" cap="none" sz="1000" b="0" i="0" u="none" baseline="0">
              <a:solidFill>
                <a:srgbClr val="3366FF"/>
              </a:solidFill>
              <a:latin typeface="Arial"/>
              <a:ea typeface="Arial"/>
              <a:cs typeface="Arial"/>
            </a:rPr>
            <a:t>Regnskapsprinsipper er lagt i et eget skilleark
</a:t>
          </a:r>
          <a:r>
            <a:rPr lang="en-US" cap="none" sz="1000" b="1" i="0" u="none" baseline="0">
              <a:solidFill>
                <a:srgbClr val="3366FF"/>
              </a:solidFill>
              <a:latin typeface="Arial"/>
              <a:ea typeface="Arial"/>
              <a:cs typeface="Arial"/>
            </a:rPr>
            <a:t>
</a:t>
          </a:r>
          <a:r>
            <a:rPr lang="en-US" cap="none" sz="1000" b="1" i="0" u="none" baseline="0">
              <a:solidFill>
                <a:srgbClr val="3366FF"/>
              </a:solidFill>
              <a:latin typeface="Arial"/>
              <a:ea typeface="Arial"/>
              <a:cs typeface="Arial"/>
            </a:rPr>
            <a:t>Andre hjelpemidler ved utarbeidelse av noteopplysningene</a:t>
          </a:r>
          <a:r>
            <a:rPr lang="en-US" cap="none" sz="1000" b="0" i="0" u="none" baseline="0">
              <a:solidFill>
                <a:srgbClr val="3366FF"/>
              </a:solidFill>
              <a:latin typeface="Arial"/>
              <a:ea typeface="Arial"/>
              <a:cs typeface="Arial"/>
            </a:rPr>
            <a:t>
</a:t>
          </a:r>
          <a:r>
            <a:rPr lang="en-US" cap="none" sz="1000" b="0" i="0" u="none" baseline="0">
              <a:solidFill>
                <a:srgbClr val="3366FF"/>
              </a:solidFill>
              <a:latin typeface="Arial"/>
              <a:ea typeface="Arial"/>
              <a:cs typeface="Arial"/>
            </a:rPr>
            <a:t>Notemalen er ikke fullstendig! Den inkluderer de mest vanlige noteopplysningene. For å kontrollere fullstendigheten må sjekkliste for noteopplysninger fylles ut.
</a:t>
          </a:r>
          <a:r>
            <a:rPr lang="en-US" cap="none" sz="1000" b="0" i="0" u="none" baseline="0">
              <a:solidFill>
                <a:srgbClr val="3366FF"/>
              </a:solidFill>
              <a:latin typeface="Arial"/>
              <a:ea typeface="Arial"/>
              <a:cs typeface="Arial"/>
            </a:rPr>
            <a:t>For øvrig henviser vi til kommentarer til noteopplysningskravene i "Årsregnskapet i teori og praksis", kapittel 37.</a:t>
          </a:r>
          <a:r>
            <a:rPr lang="en-US" cap="none" sz="1000" b="1" i="0" u="none" baseline="0">
              <a:solidFill>
                <a:srgbClr val="3366FF"/>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Tekst
</a:t>
          </a:r>
          <a:r>
            <a:rPr lang="en-US" cap="none" sz="1000" b="1" i="0" u="none" baseline="0">
              <a:solidFill>
                <a:srgbClr val="000000"/>
              </a:solidFill>
              <a:latin typeface="Arial"/>
              <a:ea typeface="Arial"/>
              <a:cs typeface="Arial"/>
            </a:rPr>
            <a:t>Arial</a:t>
          </a:r>
          <a:r>
            <a:rPr lang="en-US" cap="none" sz="1000" b="0" i="0" u="none" baseline="0">
              <a:solidFill>
                <a:srgbClr val="000000"/>
              </a:solidFill>
              <a:latin typeface="Arial"/>
              <a:ea typeface="Arial"/>
              <a:cs typeface="Arial"/>
            </a:rPr>
            <a:t> med skriftstørrelse 10 er benyttet på all tekst i notene bortsett fra overskriftene. All tekst i tabeller er høyrestilt slik at tekst og tall kommer rett under hverandre.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Sideskift
</a:t>
          </a:r>
          <a:r>
            <a:rPr lang="en-US" cap="none" sz="1000" b="0" i="0" u="none" baseline="0">
              <a:solidFill>
                <a:srgbClr val="000000"/>
              </a:solidFill>
              <a:latin typeface="Arial"/>
              <a:ea typeface="Arial"/>
              <a:cs typeface="Arial"/>
            </a:rPr>
            <a:t>For at notenes layout skal bli best mulig, har man noen ganger behov for å sette inn et sideskift. For at en note skal begynne med overskriften til en note på neste side, markerer man den raden som overskriften står på og velger "Insert - Page Break". Hvis man i ettertid ønsker å fjerne sideskift, utføres samme operasjon, men man velger i stedet "Insert - Remove Page Break".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Bruk av comments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notemalen er det lagt inn en rekke skjulte kommentarer for å gi utfyllende informasjon til den enkelte noten. I mange tilfeller kan det også være hensiktsmessig å lage sine egne kommentarer. Fremgangsmåten for å opprette og korrigere en comments blir som følger: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Gå til den cellen hvor ny kommentar skal legges inn.
</a:t>
          </a:r>
          <a:r>
            <a:rPr lang="en-US" cap="none" sz="1000" b="0" i="0" u="none" baseline="0">
              <a:solidFill>
                <a:srgbClr val="000000"/>
              </a:solidFill>
              <a:latin typeface="Arial"/>
              <a:ea typeface="Arial"/>
              <a:cs typeface="Arial"/>
            </a:rPr>
            <a:t>Høyreklikk, og velg "Insert comment".
</a:t>
          </a:r>
          <a:r>
            <a:rPr lang="en-US" cap="none" sz="1000" b="0" i="0" u="none" baseline="0">
              <a:solidFill>
                <a:srgbClr val="000000"/>
              </a:solidFill>
              <a:latin typeface="Arial"/>
              <a:ea typeface="Arial"/>
              <a:cs typeface="Arial"/>
            </a:rPr>
            <a:t>Ved korrigering eller sletting av kommentarer, høyreklikker man 
</a:t>
          </a:r>
          <a:r>
            <a:rPr lang="en-US" cap="none" sz="1000" b="0" i="0" u="none" baseline="0">
              <a:solidFill>
                <a:srgbClr val="000000"/>
              </a:solidFill>
              <a:latin typeface="Arial"/>
              <a:ea typeface="Arial"/>
              <a:cs typeface="Arial"/>
            </a:rPr>
            <a:t>og velger hhv. "Edit comment" eller "Delete comment".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kommentar blir aldri vist på en utskrift, såfremt man ikke går inn og definerer dette. Ønsker man å skrive ut comments velger man "File - Page Setup - Sheet". Her har man ulike alternativer for hvor comments skal vises på utskriften.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Dersom man ønsker at comments skal vises hele tiden velger man "View - comments"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Formatering av celler
</a:t>
          </a:r>
          <a:r>
            <a:rPr lang="en-US" cap="none" sz="1000" b="0" i="0" u="none" baseline="0">
              <a:solidFill>
                <a:srgbClr val="000000"/>
              </a:solidFill>
              <a:latin typeface="Arial"/>
              <a:ea typeface="Arial"/>
              <a:cs typeface="Arial"/>
            </a:rPr>
            <a:t>I notemalen er det ved flere anledninger benyttet noen funksjoner for at tekst i forhold til tabeller skal se mest mulig oversiktelig ut både i regnearket og på utskriftene. Nedenfor følger en kort forklaring av de mest vanlige formateringene: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Ved å velge </a:t>
          </a:r>
          <a:r>
            <a:rPr lang="en-US" cap="none" sz="1000" b="1" i="0" u="none" baseline="0">
              <a:solidFill>
                <a:srgbClr val="000000"/>
              </a:solidFill>
              <a:latin typeface="Arial"/>
              <a:ea typeface="Arial"/>
              <a:cs typeface="Arial"/>
            </a:rPr>
            <a:t>Wrap text</a:t>
          </a:r>
          <a:r>
            <a:rPr lang="en-US" cap="none" sz="1000" b="0" i="0" u="none" baseline="0">
              <a:solidFill>
                <a:srgbClr val="000000"/>
              </a:solidFill>
              <a:latin typeface="Arial"/>
              <a:ea typeface="Arial"/>
              <a:cs typeface="Arial"/>
            </a:rPr>
            <a:t> vil teksten i cellen bli skrevet med fast kollonnebredde, mens høyden på raden vil tilpasse seg skriften i cellen. På denne måten slipper man å skrive inn tekst i flere celler over flere rader.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Merge cells</a:t>
          </a:r>
          <a:r>
            <a:rPr lang="en-US" cap="none" sz="1000" b="0" i="0" u="none" baseline="0">
              <a:solidFill>
                <a:srgbClr val="000000"/>
              </a:solidFill>
              <a:latin typeface="Arial"/>
              <a:ea typeface="Arial"/>
              <a:cs typeface="Arial"/>
            </a:rPr>
            <a:t> kan benyttes for å slå sammen flere celler til en celle.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Valgene under </a:t>
          </a:r>
          <a:r>
            <a:rPr lang="en-US" cap="none" sz="1000" b="1" i="0" u="none" baseline="0">
              <a:solidFill>
                <a:srgbClr val="000000"/>
              </a:solidFill>
              <a:latin typeface="Arial"/>
              <a:ea typeface="Arial"/>
              <a:cs typeface="Arial"/>
            </a:rPr>
            <a:t>Text alignment</a:t>
          </a:r>
          <a:r>
            <a:rPr lang="en-US" cap="none" sz="1000" b="0" i="0" u="none" baseline="0">
              <a:solidFill>
                <a:srgbClr val="000000"/>
              </a:solidFill>
              <a:latin typeface="Arial"/>
              <a:ea typeface="Arial"/>
              <a:cs typeface="Arial"/>
            </a:rPr>
            <a:t> justerer tekstens plassering i en celle.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Flytteteknikken for flytting av periodetall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Merk celler med svart skrift (cellene som inneholder verdier) og Copy. Lim inn i den riktige periode.
</a:t>
          </a:r>
          <a:r>
            <a:rPr lang="en-US" cap="none" sz="1000" b="0" i="0" u="none" baseline="0">
              <a:solidFill>
                <a:srgbClr val="000000"/>
              </a:solidFill>
              <a:latin typeface="Arial"/>
              <a:ea typeface="Arial"/>
              <a:cs typeface="Arial"/>
            </a:rPr>
            <a:t>Cellene med blå skrift inneholder formler og skal ikke endres. </a:t>
          </a:r>
          <a:r>
            <a:rPr lang="en-US" cap="none" sz="10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editAs="oneCell">
    <xdr:from>
      <xdr:col>2</xdr:col>
      <xdr:colOff>95250</xdr:colOff>
      <xdr:row>59</xdr:row>
      <xdr:rowOff>19050</xdr:rowOff>
    </xdr:from>
    <xdr:to>
      <xdr:col>9</xdr:col>
      <xdr:colOff>161925</xdr:colOff>
      <xdr:row>77</xdr:row>
      <xdr:rowOff>95250</xdr:rowOff>
    </xdr:to>
    <xdr:pic>
      <xdr:nvPicPr>
        <xdr:cNvPr id="2" name="Picture 2"/>
        <xdr:cNvPicPr preferRelativeResize="1">
          <a:picLocks noChangeAspect="1"/>
        </xdr:cNvPicPr>
      </xdr:nvPicPr>
      <xdr:blipFill>
        <a:blip r:embed="rId1"/>
        <a:stretch>
          <a:fillRect/>
        </a:stretch>
      </xdr:blipFill>
      <xdr:spPr>
        <a:xfrm>
          <a:off x="361950" y="11258550"/>
          <a:ext cx="4333875" cy="35052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xdr:row>
      <xdr:rowOff>57150</xdr:rowOff>
    </xdr:from>
    <xdr:to>
      <xdr:col>8</xdr:col>
      <xdr:colOff>228600</xdr:colOff>
      <xdr:row>5</xdr:row>
      <xdr:rowOff>180975</xdr:rowOff>
    </xdr:to>
    <xdr:sp>
      <xdr:nvSpPr>
        <xdr:cNvPr id="1" name="Rectangle: Rounded Corners 1"/>
        <xdr:cNvSpPr>
          <a:spLocks/>
        </xdr:cNvSpPr>
      </xdr:nvSpPr>
      <xdr:spPr>
        <a:xfrm>
          <a:off x="6858000" y="247650"/>
          <a:ext cx="3752850" cy="771525"/>
        </a:xfrm>
        <a:prstGeom prst="roundRect">
          <a:avLst/>
        </a:prstGeom>
        <a:solidFill>
          <a:srgbClr val="FAC090"/>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Regnskapsprinsippene</a:t>
          </a:r>
          <a:r>
            <a:rPr lang="en-US" cap="none" sz="1100" b="0" i="0" u="none" baseline="0">
              <a:solidFill>
                <a:srgbClr val="000000"/>
              </a:solidFill>
            </a:rPr>
            <a:t> må tilpasses det konkrete selskapet. 
</a:t>
          </a:r>
          <a:r>
            <a:rPr lang="en-US" cap="none" sz="1100" b="0" i="0" u="none" baseline="0">
              <a:solidFill>
                <a:srgbClr val="000000"/>
              </a:solidFill>
            </a:rPr>
            <a:t>
</a:t>
          </a:r>
          <a:r>
            <a:rPr lang="en-US" cap="none" sz="1100" b="0" i="0" u="none" baseline="0">
              <a:solidFill>
                <a:srgbClr val="000000"/>
              </a:solidFill>
            </a:rPr>
            <a:t>Bare aktuelle, og alle aktuelle, regnskapsprinsipper skal tas med. Beskrivelsen bør være så konkret som mulig. </a:t>
          </a:r>
        </a:p>
      </xdr:txBody>
    </xdr:sp>
    <xdr:clientData/>
  </xdr:twoCellAnchor>
  <xdr:twoCellAnchor>
    <xdr:from>
      <xdr:col>2</xdr:col>
      <xdr:colOff>123825</xdr:colOff>
      <xdr:row>8</xdr:row>
      <xdr:rowOff>19050</xdr:rowOff>
    </xdr:from>
    <xdr:to>
      <xdr:col>8</xdr:col>
      <xdr:colOff>209550</xdr:colOff>
      <xdr:row>12</xdr:row>
      <xdr:rowOff>504825</xdr:rowOff>
    </xdr:to>
    <xdr:sp>
      <xdr:nvSpPr>
        <xdr:cNvPr id="2" name="Rectangle: Rounded Corners 2"/>
        <xdr:cNvSpPr>
          <a:spLocks/>
        </xdr:cNvSpPr>
      </xdr:nvSpPr>
      <xdr:spPr>
        <a:xfrm>
          <a:off x="6848475" y="1828800"/>
          <a:ext cx="3743325" cy="2105025"/>
        </a:xfrm>
        <a:prstGeom prst="roundRect">
          <a:avLst/>
        </a:prstGeom>
        <a:solidFill>
          <a:srgbClr val="FAC090"/>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Selskapet må gi konkret informasjon om når varene er levert og blir inntektsført (leveringsbetingelser). 
</a:t>
          </a:r>
          <a:r>
            <a:rPr lang="en-US" cap="none" sz="1100" b="0" i="0" u="none" baseline="0">
              <a:solidFill>
                <a:srgbClr val="000000"/>
              </a:solidFill>
            </a:rPr>
            <a:t>Tilsvarende må en gi opplysninger om hvordan en leverer</a:t>
          </a:r>
          <a:r>
            <a:rPr lang="en-US" cap="none" sz="1100" b="0" i="0" u="none" baseline="0">
              <a:solidFill>
                <a:srgbClr val="000000"/>
              </a:solidFill>
            </a:rPr>
            <a:t> tjenester til kunder.
</a:t>
          </a:r>
          <a:r>
            <a:rPr lang="en-US" cap="none" sz="1100" b="0" i="0" u="none" baseline="0">
              <a:solidFill>
                <a:srgbClr val="000000"/>
              </a:solidFill>
            </a:rPr>
            <a:t>
</a:t>
          </a:r>
          <a:r>
            <a:rPr lang="en-US" cap="none" sz="1100" b="0" i="0" u="none" baseline="0">
              <a:solidFill>
                <a:srgbClr val="000000"/>
              </a:solidFill>
            </a:rPr>
            <a:t>Andre vilkår i kundekontraktene som har betydning for inntektsføringen må også omtales, herunder eventuell returrett, om kontrakter har oppsigelsestid eller om det er en definert totalvarighet mm.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201</xdr:row>
      <xdr:rowOff>0</xdr:rowOff>
    </xdr:from>
    <xdr:to>
      <xdr:col>6</xdr:col>
      <xdr:colOff>76200</xdr:colOff>
      <xdr:row>201</xdr:row>
      <xdr:rowOff>0</xdr:rowOff>
    </xdr:to>
    <xdr:sp fLocksText="0">
      <xdr:nvSpPr>
        <xdr:cNvPr id="1" name="Text 1"/>
        <xdr:cNvSpPr txBox="1">
          <a:spLocks noChangeArrowheads="1"/>
        </xdr:cNvSpPr>
      </xdr:nvSpPr>
      <xdr:spPr>
        <a:xfrm>
          <a:off x="123825" y="39881175"/>
          <a:ext cx="5086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309</xdr:row>
      <xdr:rowOff>0</xdr:rowOff>
    </xdr:from>
    <xdr:to>
      <xdr:col>8</xdr:col>
      <xdr:colOff>542925</xdr:colOff>
      <xdr:row>309</xdr:row>
      <xdr:rowOff>0</xdr:rowOff>
    </xdr:to>
    <xdr:sp>
      <xdr:nvSpPr>
        <xdr:cNvPr id="2" name="Text 8"/>
        <xdr:cNvSpPr txBox="1">
          <a:spLocks noChangeArrowheads="1"/>
        </xdr:cNvSpPr>
      </xdr:nvSpPr>
      <xdr:spPr>
        <a:xfrm>
          <a:off x="38100" y="61683900"/>
          <a:ext cx="71151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De aktuarmessige forutsetningene er basert på vanlige benyttede forutsetninger innen forsikring når det gjelder demografiske faktorer og avgang.</a:t>
          </a:r>
        </a:p>
      </xdr:txBody>
    </xdr:sp>
    <xdr:clientData/>
  </xdr:twoCellAnchor>
  <xdr:twoCellAnchor>
    <xdr:from>
      <xdr:col>0</xdr:col>
      <xdr:colOff>123825</xdr:colOff>
      <xdr:row>135</xdr:row>
      <xdr:rowOff>0</xdr:rowOff>
    </xdr:from>
    <xdr:to>
      <xdr:col>6</xdr:col>
      <xdr:colOff>76200</xdr:colOff>
      <xdr:row>135</xdr:row>
      <xdr:rowOff>0</xdr:rowOff>
    </xdr:to>
    <xdr:sp fLocksText="0">
      <xdr:nvSpPr>
        <xdr:cNvPr id="3" name="Text 1"/>
        <xdr:cNvSpPr txBox="1">
          <a:spLocks noChangeArrowheads="1"/>
        </xdr:cNvSpPr>
      </xdr:nvSpPr>
      <xdr:spPr>
        <a:xfrm>
          <a:off x="123825" y="27308175"/>
          <a:ext cx="5086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491</xdr:row>
      <xdr:rowOff>0</xdr:rowOff>
    </xdr:from>
    <xdr:to>
      <xdr:col>13</xdr:col>
      <xdr:colOff>438150</xdr:colOff>
      <xdr:row>492</xdr:row>
      <xdr:rowOff>66675</xdr:rowOff>
    </xdr:to>
    <xdr:sp>
      <xdr:nvSpPr>
        <xdr:cNvPr id="4" name="Rectangle: Rounded Corners 4"/>
        <xdr:cNvSpPr>
          <a:spLocks/>
        </xdr:cNvSpPr>
      </xdr:nvSpPr>
      <xdr:spPr>
        <a:xfrm>
          <a:off x="6610350" y="98155125"/>
          <a:ext cx="3267075" cy="257175"/>
        </a:xfrm>
        <a:prstGeom prst="roundRect">
          <a:avLst/>
        </a:prstGeom>
        <a:solidFill>
          <a:srgbClr val="FAC090"/>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Andre tjenester utenfor revisjon må spesifiseres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1"/>
  <dimension ref="C1:P99"/>
  <sheetViews>
    <sheetView zoomScalePageLayoutView="0" workbookViewId="0" topLeftCell="A1">
      <selection activeCell="E8" sqref="E8"/>
    </sheetView>
  </sheetViews>
  <sheetFormatPr defaultColWidth="9.140625" defaultRowHeight="12.75"/>
  <cols>
    <col min="1" max="1" width="1.8515625" style="1" customWidth="1"/>
    <col min="2" max="2" width="2.140625" style="1" customWidth="1"/>
    <col min="3" max="16384" width="9.140625" style="1" customWidth="1"/>
  </cols>
  <sheetData>
    <row r="1" spans="3:11" ht="15">
      <c r="C1" s="29" t="s">
        <v>0</v>
      </c>
      <c r="D1" s="30"/>
      <c r="E1" s="30"/>
      <c r="F1" s="24"/>
      <c r="G1" s="24"/>
      <c r="H1" s="24"/>
      <c r="I1" s="24"/>
      <c r="J1" s="24"/>
      <c r="K1" s="24"/>
    </row>
    <row r="2" spans="3:11" ht="15">
      <c r="C2" s="30"/>
      <c r="D2" s="30"/>
      <c r="E2" s="30"/>
      <c r="F2" s="24"/>
      <c r="G2" s="24"/>
      <c r="H2" s="24"/>
      <c r="I2" s="24"/>
      <c r="J2" s="24"/>
      <c r="K2" s="24"/>
    </row>
    <row r="3" spans="3:11" ht="15">
      <c r="C3" s="31" t="s">
        <v>1</v>
      </c>
      <c r="D3" s="30"/>
      <c r="E3" s="30"/>
      <c r="F3" s="24"/>
      <c r="G3" s="24"/>
      <c r="H3" s="24"/>
      <c r="I3" s="24"/>
      <c r="J3" s="24"/>
      <c r="K3" s="24"/>
    </row>
    <row r="4" spans="3:14" ht="15">
      <c r="C4" s="30"/>
      <c r="D4" s="29"/>
      <c r="E4" s="30"/>
      <c r="F4" s="24"/>
      <c r="G4" s="24"/>
      <c r="H4" s="24"/>
      <c r="I4" s="24"/>
      <c r="J4" s="24"/>
      <c r="K4" s="24"/>
      <c r="N4" s="2"/>
    </row>
    <row r="5" spans="3:14" ht="15">
      <c r="C5" s="30" t="s">
        <v>160</v>
      </c>
      <c r="D5" s="29"/>
      <c r="E5" s="30"/>
      <c r="F5" s="24"/>
      <c r="G5" s="24"/>
      <c r="H5" s="24"/>
      <c r="I5" s="24"/>
      <c r="J5" s="24"/>
      <c r="K5" s="24"/>
      <c r="N5" s="2"/>
    </row>
    <row r="6" spans="3:14" ht="15">
      <c r="C6" s="30"/>
      <c r="D6" s="29"/>
      <c r="E6" s="30"/>
      <c r="F6" s="24"/>
      <c r="G6" s="24"/>
      <c r="H6" s="24"/>
      <c r="I6" s="24"/>
      <c r="J6" s="24"/>
      <c r="K6" s="24"/>
      <c r="N6" s="2"/>
    </row>
    <row r="7" spans="3:14" ht="15">
      <c r="C7" s="30" t="s">
        <v>2</v>
      </c>
      <c r="D7" s="30"/>
      <c r="E7" s="32">
        <v>2020</v>
      </c>
      <c r="F7" s="24"/>
      <c r="G7" s="24"/>
      <c r="H7" s="24"/>
      <c r="I7" s="24"/>
      <c r="J7" s="24"/>
      <c r="K7" s="24"/>
      <c r="N7" s="2"/>
    </row>
    <row r="8" spans="3:14" ht="15">
      <c r="C8" s="30" t="s">
        <v>3</v>
      </c>
      <c r="D8" s="30"/>
      <c r="E8" s="32">
        <f>+E7-1</f>
        <v>2019</v>
      </c>
      <c r="F8" s="24"/>
      <c r="G8" s="24"/>
      <c r="H8" s="24"/>
      <c r="I8" s="24"/>
      <c r="J8" s="24"/>
      <c r="K8" s="24"/>
      <c r="N8" s="2"/>
    </row>
    <row r="9" spans="3:11" ht="15">
      <c r="C9" s="24"/>
      <c r="D9" s="24"/>
      <c r="E9" s="24"/>
      <c r="F9" s="24"/>
      <c r="G9" s="24"/>
      <c r="H9" s="24"/>
      <c r="I9" s="24"/>
      <c r="J9" s="24"/>
      <c r="K9" s="24"/>
    </row>
    <row r="10" spans="3:14" ht="15">
      <c r="C10" s="24"/>
      <c r="D10" s="25"/>
      <c r="E10" s="24"/>
      <c r="F10" s="24"/>
      <c r="G10" s="24"/>
      <c r="H10" s="24"/>
      <c r="I10" s="24"/>
      <c r="J10" s="24"/>
      <c r="K10" s="24"/>
      <c r="N10" s="2"/>
    </row>
    <row r="11" spans="3:11" ht="15">
      <c r="C11" s="24"/>
      <c r="D11" s="24"/>
      <c r="E11" s="24"/>
      <c r="F11" s="24"/>
      <c r="G11" s="24"/>
      <c r="H11" s="24"/>
      <c r="I11" s="24"/>
      <c r="J11" s="24"/>
      <c r="K11" s="24"/>
    </row>
    <row r="12" spans="3:11" ht="15">
      <c r="C12" s="26"/>
      <c r="D12" s="24"/>
      <c r="E12" s="24"/>
      <c r="F12" s="24"/>
      <c r="G12" s="24"/>
      <c r="H12" s="24"/>
      <c r="I12" s="24"/>
      <c r="J12" s="24"/>
      <c r="K12" s="24"/>
    </row>
    <row r="13" spans="3:11" ht="15">
      <c r="C13" s="24"/>
      <c r="D13" s="24"/>
      <c r="E13" s="24"/>
      <c r="F13" s="24"/>
      <c r="G13" s="24"/>
      <c r="H13" s="24"/>
      <c r="I13" s="24"/>
      <c r="J13" s="24"/>
      <c r="K13" s="24"/>
    </row>
    <row r="14" spans="3:11" ht="15">
      <c r="C14" s="25"/>
      <c r="D14" s="24"/>
      <c r="E14" s="24"/>
      <c r="F14" s="24"/>
      <c r="G14" s="24"/>
      <c r="H14" s="24"/>
      <c r="I14" s="24"/>
      <c r="J14" s="24"/>
      <c r="K14" s="24"/>
    </row>
    <row r="15" spans="3:11" ht="15">
      <c r="C15" s="24"/>
      <c r="D15" s="24"/>
      <c r="E15" s="24"/>
      <c r="F15" s="24"/>
      <c r="G15" s="24"/>
      <c r="H15" s="24"/>
      <c r="I15" s="24"/>
      <c r="J15" s="24"/>
      <c r="K15" s="24"/>
    </row>
    <row r="16" spans="3:11" ht="15">
      <c r="C16" s="24"/>
      <c r="D16" s="24"/>
      <c r="E16" s="24"/>
      <c r="F16" s="24"/>
      <c r="G16" s="24"/>
      <c r="H16" s="24"/>
      <c r="I16" s="24"/>
      <c r="J16" s="24"/>
      <c r="K16" s="24"/>
    </row>
    <row r="17" spans="3:11" ht="15">
      <c r="C17" s="24"/>
      <c r="D17" s="24"/>
      <c r="E17" s="24"/>
      <c r="F17" s="24"/>
      <c r="G17" s="24"/>
      <c r="H17" s="24"/>
      <c r="I17" s="24"/>
      <c r="J17" s="24"/>
      <c r="K17" s="24"/>
    </row>
    <row r="18" spans="3:11" ht="15">
      <c r="C18" s="24"/>
      <c r="D18" s="24"/>
      <c r="E18" s="24"/>
      <c r="F18" s="24"/>
      <c r="G18" s="24"/>
      <c r="H18" s="24"/>
      <c r="I18" s="24"/>
      <c r="J18" s="24"/>
      <c r="K18" s="24"/>
    </row>
    <row r="19" spans="3:11" ht="15">
      <c r="C19" s="24"/>
      <c r="D19" s="24"/>
      <c r="E19" s="24"/>
      <c r="F19" s="24"/>
      <c r="G19" s="24"/>
      <c r="H19" s="24"/>
      <c r="I19" s="24"/>
      <c r="J19" s="24"/>
      <c r="K19" s="24"/>
    </row>
    <row r="20" spans="3:12" ht="15">
      <c r="C20" s="27"/>
      <c r="D20" s="27"/>
      <c r="E20" s="27"/>
      <c r="F20" s="27"/>
      <c r="G20" s="27"/>
      <c r="H20" s="27"/>
      <c r="I20" s="27"/>
      <c r="J20" s="27"/>
      <c r="K20" s="28"/>
      <c r="L20" s="3"/>
    </row>
    <row r="21" spans="3:11" ht="15">
      <c r="C21" s="26"/>
      <c r="D21" s="24"/>
      <c r="E21" s="24"/>
      <c r="F21" s="24"/>
      <c r="G21" s="24"/>
      <c r="H21" s="24"/>
      <c r="I21" s="24"/>
      <c r="J21" s="24"/>
      <c r="K21" s="24"/>
    </row>
    <row r="22" spans="3:11" ht="15">
      <c r="C22" s="24"/>
      <c r="D22" s="24"/>
      <c r="E22" s="24"/>
      <c r="F22" s="24"/>
      <c r="G22" s="24"/>
      <c r="H22" s="24"/>
      <c r="I22" s="24"/>
      <c r="J22" s="24"/>
      <c r="K22" s="24"/>
    </row>
    <row r="23" spans="3:11" ht="15">
      <c r="C23" s="24"/>
      <c r="D23" s="24"/>
      <c r="E23" s="24"/>
      <c r="F23" s="24"/>
      <c r="G23" s="24"/>
      <c r="H23" s="24"/>
      <c r="I23" s="24"/>
      <c r="J23" s="24"/>
      <c r="K23" s="24"/>
    </row>
    <row r="24" spans="3:11" ht="15">
      <c r="C24" s="24"/>
      <c r="D24" s="24"/>
      <c r="E24" s="24"/>
      <c r="F24" s="24"/>
      <c r="G24" s="24"/>
      <c r="H24" s="24"/>
      <c r="I24" s="24"/>
      <c r="J24" s="24"/>
      <c r="K24" s="24"/>
    </row>
    <row r="25" spans="3:11" ht="15">
      <c r="C25" s="24"/>
      <c r="D25" s="24"/>
      <c r="E25" s="24"/>
      <c r="F25" s="24"/>
      <c r="G25" s="24"/>
      <c r="H25" s="24"/>
      <c r="I25" s="24"/>
      <c r="J25" s="24"/>
      <c r="K25" s="24"/>
    </row>
    <row r="26" spans="3:11" ht="15">
      <c r="C26" s="24"/>
      <c r="D26" s="24"/>
      <c r="E26" s="24"/>
      <c r="F26" s="24"/>
      <c r="G26" s="24"/>
      <c r="H26" s="24"/>
      <c r="I26" s="24"/>
      <c r="J26" s="24"/>
      <c r="K26" s="24"/>
    </row>
    <row r="27" spans="3:11" ht="15">
      <c r="C27" s="26"/>
      <c r="D27" s="24"/>
      <c r="E27" s="24"/>
      <c r="F27" s="24"/>
      <c r="G27" s="24"/>
      <c r="H27" s="24"/>
      <c r="I27" s="24"/>
      <c r="J27" s="24"/>
      <c r="K27" s="24"/>
    </row>
    <row r="28" spans="3:11" ht="15">
      <c r="C28" s="24"/>
      <c r="D28" s="24"/>
      <c r="E28" s="24"/>
      <c r="F28" s="24"/>
      <c r="G28" s="24"/>
      <c r="H28" s="24"/>
      <c r="I28" s="24"/>
      <c r="J28" s="24"/>
      <c r="K28" s="24"/>
    </row>
    <row r="29" spans="3:11" ht="15">
      <c r="C29" s="24"/>
      <c r="D29" s="24"/>
      <c r="E29" s="24"/>
      <c r="F29" s="24"/>
      <c r="G29" s="24"/>
      <c r="H29" s="24"/>
      <c r="I29" s="24"/>
      <c r="J29" s="24"/>
      <c r="K29" s="24"/>
    </row>
    <row r="30" spans="3:11" ht="15">
      <c r="C30" s="24"/>
      <c r="D30" s="24"/>
      <c r="E30" s="24"/>
      <c r="F30" s="24"/>
      <c r="G30" s="24"/>
      <c r="H30" s="24"/>
      <c r="I30" s="24"/>
      <c r="J30" s="24"/>
      <c r="K30" s="24"/>
    </row>
    <row r="31" spans="3:11" ht="15">
      <c r="C31" s="24"/>
      <c r="D31" s="24"/>
      <c r="E31" s="24"/>
      <c r="F31" s="24"/>
      <c r="G31" s="24"/>
      <c r="H31" s="24"/>
      <c r="I31" s="24"/>
      <c r="J31" s="24"/>
      <c r="K31" s="24"/>
    </row>
    <row r="32" spans="3:11" ht="15">
      <c r="C32" s="24"/>
      <c r="D32" s="24"/>
      <c r="E32" s="24"/>
      <c r="F32" s="24"/>
      <c r="G32" s="24"/>
      <c r="H32" s="24"/>
      <c r="I32" s="24"/>
      <c r="J32" s="24"/>
      <c r="K32" s="24"/>
    </row>
    <row r="33" spans="3:11" ht="15">
      <c r="C33" s="24"/>
      <c r="D33" s="24"/>
      <c r="E33" s="24"/>
      <c r="F33" s="24"/>
      <c r="G33" s="24"/>
      <c r="H33" s="24"/>
      <c r="I33" s="24"/>
      <c r="J33" s="24"/>
      <c r="K33" s="24"/>
    </row>
    <row r="34" spans="3:11" ht="15">
      <c r="C34" s="26"/>
      <c r="D34" s="24"/>
      <c r="E34" s="24"/>
      <c r="F34" s="24"/>
      <c r="G34" s="24"/>
      <c r="H34" s="24"/>
      <c r="I34" s="24"/>
      <c r="J34" s="24"/>
      <c r="K34" s="24"/>
    </row>
    <row r="35" spans="3:11" ht="15">
      <c r="C35" s="24"/>
      <c r="D35" s="24"/>
      <c r="E35" s="24"/>
      <c r="F35" s="24"/>
      <c r="G35" s="24"/>
      <c r="H35" s="24"/>
      <c r="I35" s="24"/>
      <c r="J35" s="24"/>
      <c r="K35" s="24"/>
    </row>
    <row r="36" spans="3:11" ht="15">
      <c r="C36" s="24"/>
      <c r="D36" s="24"/>
      <c r="E36" s="24"/>
      <c r="F36" s="24"/>
      <c r="G36" s="24"/>
      <c r="H36" s="24"/>
      <c r="I36" s="24"/>
      <c r="J36" s="24"/>
      <c r="K36" s="24"/>
    </row>
    <row r="37" spans="3:11" ht="15">
      <c r="C37" s="24"/>
      <c r="D37" s="24"/>
      <c r="E37" s="24"/>
      <c r="F37" s="24"/>
      <c r="G37" s="24"/>
      <c r="H37" s="24"/>
      <c r="I37" s="24"/>
      <c r="J37" s="24"/>
      <c r="K37" s="24"/>
    </row>
    <row r="38" spans="3:11" ht="15">
      <c r="C38" s="24"/>
      <c r="D38" s="24"/>
      <c r="E38" s="24"/>
      <c r="F38" s="24"/>
      <c r="G38" s="24"/>
      <c r="H38" s="24"/>
      <c r="I38" s="24"/>
      <c r="J38" s="24"/>
      <c r="K38" s="24"/>
    </row>
    <row r="39" spans="3:11" ht="15">
      <c r="C39" s="24"/>
      <c r="D39" s="24"/>
      <c r="E39" s="24"/>
      <c r="F39" s="24"/>
      <c r="G39" s="24"/>
      <c r="H39" s="24"/>
      <c r="I39" s="24"/>
      <c r="J39" s="24"/>
      <c r="K39" s="24"/>
    </row>
    <row r="40" spans="3:11" ht="15">
      <c r="C40" s="24"/>
      <c r="D40" s="24"/>
      <c r="E40" s="24"/>
      <c r="F40" s="24"/>
      <c r="G40" s="24"/>
      <c r="H40" s="24"/>
      <c r="I40" s="24"/>
      <c r="J40" s="24"/>
      <c r="K40" s="24"/>
    </row>
    <row r="41" spans="3:11" ht="15">
      <c r="C41" s="24"/>
      <c r="D41" s="24"/>
      <c r="E41" s="24"/>
      <c r="F41" s="24"/>
      <c r="G41" s="24"/>
      <c r="H41" s="24"/>
      <c r="I41" s="24"/>
      <c r="J41" s="24"/>
      <c r="K41" s="24"/>
    </row>
    <row r="42" spans="3:11" ht="15">
      <c r="C42" s="24"/>
      <c r="D42" s="24"/>
      <c r="E42" s="24"/>
      <c r="F42" s="24"/>
      <c r="G42" s="24"/>
      <c r="H42" s="24"/>
      <c r="I42" s="24"/>
      <c r="J42" s="24"/>
      <c r="K42" s="24"/>
    </row>
    <row r="43" spans="3:16" ht="15">
      <c r="C43" s="24"/>
      <c r="D43" s="24"/>
      <c r="E43" s="24"/>
      <c r="F43" s="24"/>
      <c r="G43" s="24"/>
      <c r="H43" s="24"/>
      <c r="I43" s="24"/>
      <c r="J43" s="24"/>
      <c r="K43" s="24"/>
      <c r="O43" s="4"/>
      <c r="P43" s="4"/>
    </row>
    <row r="44" spans="3:16" ht="15">
      <c r="C44" s="24"/>
      <c r="D44" s="24"/>
      <c r="E44" s="24"/>
      <c r="F44" s="24"/>
      <c r="G44" s="24"/>
      <c r="H44" s="24"/>
      <c r="I44" s="24"/>
      <c r="J44" s="24"/>
      <c r="K44" s="24"/>
      <c r="O44" s="4"/>
      <c r="P44" s="4"/>
    </row>
    <row r="45" spans="3:16" ht="15">
      <c r="C45" s="24"/>
      <c r="D45" s="24"/>
      <c r="E45" s="24"/>
      <c r="F45" s="24"/>
      <c r="G45" s="24"/>
      <c r="H45" s="24"/>
      <c r="I45" s="24"/>
      <c r="J45" s="24"/>
      <c r="K45" s="24"/>
      <c r="O45" s="4"/>
      <c r="P45" s="4"/>
    </row>
    <row r="46" spans="3:11" ht="15">
      <c r="C46" s="24"/>
      <c r="D46" s="24"/>
      <c r="E46" s="24"/>
      <c r="F46" s="24"/>
      <c r="G46" s="24"/>
      <c r="H46" s="24"/>
      <c r="I46" s="24"/>
      <c r="J46" s="24"/>
      <c r="K46" s="24"/>
    </row>
    <row r="47" spans="3:11" ht="15">
      <c r="C47" s="24"/>
      <c r="D47" s="24"/>
      <c r="E47" s="24"/>
      <c r="F47" s="24"/>
      <c r="G47" s="24"/>
      <c r="H47" s="24"/>
      <c r="I47" s="24"/>
      <c r="J47" s="24"/>
      <c r="K47" s="24"/>
    </row>
    <row r="48" spans="3:11" ht="15">
      <c r="C48" s="24"/>
      <c r="D48" s="24"/>
      <c r="E48" s="24"/>
      <c r="F48" s="24"/>
      <c r="G48" s="24"/>
      <c r="H48" s="24"/>
      <c r="I48" s="24"/>
      <c r="J48" s="24"/>
      <c r="K48" s="24"/>
    </row>
    <row r="49" spans="3:11" ht="15">
      <c r="C49" s="24"/>
      <c r="D49" s="24"/>
      <c r="E49" s="24"/>
      <c r="F49" s="24"/>
      <c r="G49" s="24"/>
      <c r="H49" s="24"/>
      <c r="I49" s="24"/>
      <c r="J49" s="24"/>
      <c r="K49" s="24"/>
    </row>
    <row r="50" spans="3:11" ht="15">
      <c r="C50" s="24"/>
      <c r="D50" s="24"/>
      <c r="E50" s="24"/>
      <c r="F50" s="24"/>
      <c r="G50" s="24"/>
      <c r="H50" s="24"/>
      <c r="I50" s="24"/>
      <c r="J50" s="24"/>
      <c r="K50" s="24"/>
    </row>
    <row r="51" spans="3:11" ht="15">
      <c r="C51" s="24"/>
      <c r="D51" s="24"/>
      <c r="E51" s="24"/>
      <c r="F51" s="24"/>
      <c r="G51" s="24"/>
      <c r="H51" s="24"/>
      <c r="I51" s="24"/>
      <c r="J51" s="24"/>
      <c r="K51" s="24"/>
    </row>
    <row r="52" spans="3:11" ht="15">
      <c r="C52" s="24"/>
      <c r="D52" s="24"/>
      <c r="E52" s="24"/>
      <c r="F52" s="24"/>
      <c r="G52" s="24"/>
      <c r="H52" s="24"/>
      <c r="I52" s="24"/>
      <c r="J52" s="24"/>
      <c r="K52" s="24"/>
    </row>
    <row r="53" spans="3:11" ht="15">
      <c r="C53" s="24"/>
      <c r="D53" s="24"/>
      <c r="E53" s="24"/>
      <c r="F53" s="24"/>
      <c r="G53" s="24"/>
      <c r="H53" s="24"/>
      <c r="I53" s="24"/>
      <c r="J53" s="24"/>
      <c r="K53" s="24"/>
    </row>
    <row r="54" spans="3:11" ht="15">
      <c r="C54" s="24"/>
      <c r="D54" s="24"/>
      <c r="E54" s="24"/>
      <c r="F54" s="24"/>
      <c r="G54" s="24"/>
      <c r="H54" s="24"/>
      <c r="I54" s="24"/>
      <c r="J54" s="24"/>
      <c r="K54" s="24"/>
    </row>
    <row r="55" spans="3:11" ht="15">
      <c r="C55" s="24"/>
      <c r="D55" s="24"/>
      <c r="E55" s="24"/>
      <c r="F55" s="24"/>
      <c r="G55" s="24"/>
      <c r="H55" s="24"/>
      <c r="I55" s="24"/>
      <c r="J55" s="24"/>
      <c r="K55" s="24"/>
    </row>
    <row r="56" spans="3:11" ht="15">
      <c r="C56" s="24"/>
      <c r="D56" s="24"/>
      <c r="E56" s="24"/>
      <c r="F56" s="24"/>
      <c r="G56" s="24"/>
      <c r="H56" s="24"/>
      <c r="I56" s="24"/>
      <c r="J56" s="24"/>
      <c r="K56" s="24"/>
    </row>
    <row r="57" spans="3:11" ht="15">
      <c r="C57" s="24"/>
      <c r="D57" s="24"/>
      <c r="E57" s="24"/>
      <c r="F57" s="24"/>
      <c r="G57" s="24"/>
      <c r="H57" s="24"/>
      <c r="I57" s="24"/>
      <c r="J57" s="24"/>
      <c r="K57" s="24"/>
    </row>
    <row r="58" spans="3:11" ht="15">
      <c r="C58" s="24"/>
      <c r="D58" s="24"/>
      <c r="E58" s="24"/>
      <c r="F58" s="24"/>
      <c r="G58" s="24"/>
      <c r="H58" s="24"/>
      <c r="I58" s="24"/>
      <c r="J58" s="24"/>
      <c r="K58" s="24"/>
    </row>
    <row r="59" spans="3:11" ht="15">
      <c r="C59" s="24"/>
      <c r="D59" s="24"/>
      <c r="E59" s="24"/>
      <c r="F59" s="24"/>
      <c r="G59" s="24"/>
      <c r="H59" s="24"/>
      <c r="I59" s="24"/>
      <c r="J59" s="24"/>
      <c r="K59" s="24"/>
    </row>
    <row r="60" spans="3:11" ht="15">
      <c r="C60" s="24"/>
      <c r="D60" s="24"/>
      <c r="E60" s="24"/>
      <c r="F60" s="24"/>
      <c r="G60" s="24"/>
      <c r="H60" s="24"/>
      <c r="I60" s="24"/>
      <c r="J60" s="24"/>
      <c r="K60" s="24"/>
    </row>
    <row r="61" spans="3:11" ht="15">
      <c r="C61" s="24"/>
      <c r="D61" s="24"/>
      <c r="E61" s="24"/>
      <c r="F61" s="24"/>
      <c r="G61" s="24"/>
      <c r="H61" s="24"/>
      <c r="I61" s="24"/>
      <c r="J61" s="24"/>
      <c r="K61" s="24"/>
    </row>
    <row r="62" spans="3:11" ht="15">
      <c r="C62" s="24"/>
      <c r="D62" s="24"/>
      <c r="E62" s="24"/>
      <c r="F62" s="24"/>
      <c r="G62" s="24"/>
      <c r="H62" s="24"/>
      <c r="I62" s="24"/>
      <c r="J62" s="24"/>
      <c r="K62" s="24"/>
    </row>
    <row r="63" spans="3:11" ht="15">
      <c r="C63" s="24"/>
      <c r="D63" s="24"/>
      <c r="E63" s="24"/>
      <c r="F63" s="24"/>
      <c r="G63" s="24"/>
      <c r="H63" s="24"/>
      <c r="I63" s="24"/>
      <c r="J63" s="24"/>
      <c r="K63" s="24"/>
    </row>
    <row r="64" spans="3:11" ht="15">
      <c r="C64" s="24"/>
      <c r="D64" s="24"/>
      <c r="E64" s="24"/>
      <c r="F64" s="24"/>
      <c r="G64" s="24"/>
      <c r="H64" s="24"/>
      <c r="I64" s="24"/>
      <c r="J64" s="24"/>
      <c r="K64" s="24"/>
    </row>
    <row r="65" spans="3:11" ht="15">
      <c r="C65" s="24"/>
      <c r="D65" s="24"/>
      <c r="E65" s="24"/>
      <c r="F65" s="24"/>
      <c r="G65" s="24"/>
      <c r="H65" s="24"/>
      <c r="I65" s="24"/>
      <c r="J65" s="24"/>
      <c r="K65" s="24"/>
    </row>
    <row r="66" spans="3:11" ht="15">
      <c r="C66" s="24"/>
      <c r="D66" s="24"/>
      <c r="E66" s="24"/>
      <c r="F66" s="24"/>
      <c r="G66" s="24"/>
      <c r="H66" s="24"/>
      <c r="I66" s="24"/>
      <c r="J66" s="24"/>
      <c r="K66" s="24"/>
    </row>
    <row r="67" spans="3:11" ht="15">
      <c r="C67" s="24"/>
      <c r="D67" s="24"/>
      <c r="E67" s="24"/>
      <c r="F67" s="24"/>
      <c r="G67" s="24"/>
      <c r="H67" s="24"/>
      <c r="I67" s="24"/>
      <c r="J67" s="24"/>
      <c r="K67" s="24"/>
    </row>
    <row r="68" spans="3:11" ht="15">
      <c r="C68" s="24"/>
      <c r="D68" s="24"/>
      <c r="E68" s="24"/>
      <c r="F68" s="24"/>
      <c r="G68" s="24"/>
      <c r="H68" s="24"/>
      <c r="I68" s="24"/>
      <c r="J68" s="24"/>
      <c r="K68" s="24"/>
    </row>
    <row r="69" spans="3:11" ht="15">
      <c r="C69" s="24"/>
      <c r="D69" s="24"/>
      <c r="E69" s="24"/>
      <c r="F69" s="24"/>
      <c r="G69" s="24"/>
      <c r="H69" s="24"/>
      <c r="I69" s="24"/>
      <c r="J69" s="24"/>
      <c r="K69" s="24"/>
    </row>
    <row r="70" spans="3:11" ht="15">
      <c r="C70" s="24"/>
      <c r="D70" s="24"/>
      <c r="E70" s="24"/>
      <c r="F70" s="24"/>
      <c r="G70" s="24"/>
      <c r="H70" s="24"/>
      <c r="I70" s="24"/>
      <c r="J70" s="24"/>
      <c r="K70" s="24"/>
    </row>
    <row r="71" spans="3:11" ht="15">
      <c r="C71" s="24"/>
      <c r="D71" s="24"/>
      <c r="E71" s="24"/>
      <c r="F71" s="24"/>
      <c r="G71" s="24"/>
      <c r="H71" s="24"/>
      <c r="I71" s="24"/>
      <c r="J71" s="24"/>
      <c r="K71" s="24"/>
    </row>
    <row r="72" spans="3:11" ht="15">
      <c r="C72" s="24"/>
      <c r="D72" s="24"/>
      <c r="E72" s="24"/>
      <c r="F72" s="24"/>
      <c r="G72" s="24"/>
      <c r="H72" s="24"/>
      <c r="I72" s="24"/>
      <c r="J72" s="24"/>
      <c r="K72" s="24"/>
    </row>
    <row r="73" spans="3:11" ht="15">
      <c r="C73" s="24"/>
      <c r="D73" s="24"/>
      <c r="E73" s="24"/>
      <c r="F73" s="24"/>
      <c r="G73" s="24"/>
      <c r="H73" s="24"/>
      <c r="I73" s="24"/>
      <c r="J73" s="24"/>
      <c r="K73" s="24"/>
    </row>
    <row r="74" spans="3:11" ht="15">
      <c r="C74" s="24"/>
      <c r="D74" s="24"/>
      <c r="E74" s="24"/>
      <c r="F74" s="24"/>
      <c r="G74" s="24"/>
      <c r="H74" s="24"/>
      <c r="I74" s="24"/>
      <c r="J74" s="24"/>
      <c r="K74" s="24"/>
    </row>
    <row r="75" spans="3:11" ht="15">
      <c r="C75" s="24"/>
      <c r="D75" s="24"/>
      <c r="E75" s="24"/>
      <c r="F75" s="24"/>
      <c r="G75" s="24"/>
      <c r="H75" s="24"/>
      <c r="I75" s="24"/>
      <c r="J75" s="24"/>
      <c r="K75" s="24"/>
    </row>
    <row r="76" spans="3:11" ht="15">
      <c r="C76" s="24"/>
      <c r="D76" s="24"/>
      <c r="E76" s="24"/>
      <c r="F76" s="24"/>
      <c r="G76" s="24"/>
      <c r="H76" s="24"/>
      <c r="I76" s="24"/>
      <c r="J76" s="24"/>
      <c r="K76" s="24"/>
    </row>
    <row r="77" spans="3:11" ht="15">
      <c r="C77" s="24"/>
      <c r="D77" s="24"/>
      <c r="E77" s="24"/>
      <c r="F77" s="24"/>
      <c r="G77" s="24"/>
      <c r="H77" s="24"/>
      <c r="I77" s="24"/>
      <c r="J77" s="24"/>
      <c r="K77" s="24"/>
    </row>
    <row r="78" spans="3:11" ht="15">
      <c r="C78" s="24"/>
      <c r="D78" s="24"/>
      <c r="E78" s="24"/>
      <c r="F78" s="24"/>
      <c r="G78" s="24"/>
      <c r="H78" s="24"/>
      <c r="I78" s="24"/>
      <c r="J78" s="24"/>
      <c r="K78" s="24"/>
    </row>
    <row r="79" spans="3:11" ht="15">
      <c r="C79" s="24"/>
      <c r="D79" s="24"/>
      <c r="E79" s="24"/>
      <c r="F79" s="24"/>
      <c r="G79" s="24"/>
      <c r="H79" s="24"/>
      <c r="I79" s="24"/>
      <c r="J79" s="24"/>
      <c r="K79" s="24"/>
    </row>
    <row r="80" spans="3:11" ht="15">
      <c r="C80" s="24"/>
      <c r="D80" s="24"/>
      <c r="E80" s="24"/>
      <c r="F80" s="24"/>
      <c r="G80" s="24"/>
      <c r="H80" s="24"/>
      <c r="I80" s="24"/>
      <c r="J80" s="24"/>
      <c r="K80" s="24"/>
    </row>
    <row r="81" spans="3:11" ht="15">
      <c r="C81" s="24"/>
      <c r="D81" s="24"/>
      <c r="E81" s="24"/>
      <c r="F81" s="24"/>
      <c r="G81" s="24"/>
      <c r="H81" s="24"/>
      <c r="I81" s="24"/>
      <c r="J81" s="24"/>
      <c r="K81" s="24"/>
    </row>
    <row r="82" spans="3:11" ht="15">
      <c r="C82" s="24"/>
      <c r="D82" s="24"/>
      <c r="E82" s="24"/>
      <c r="F82" s="24"/>
      <c r="G82" s="24"/>
      <c r="H82" s="24"/>
      <c r="I82" s="24"/>
      <c r="J82" s="24"/>
      <c r="K82" s="24"/>
    </row>
    <row r="83" spans="3:11" ht="15">
      <c r="C83" s="24"/>
      <c r="D83" s="24"/>
      <c r="E83" s="24"/>
      <c r="F83" s="24"/>
      <c r="G83" s="24"/>
      <c r="H83" s="24"/>
      <c r="I83" s="24"/>
      <c r="J83" s="24"/>
      <c r="K83" s="24"/>
    </row>
    <row r="84" spans="3:11" ht="15">
      <c r="C84" s="24"/>
      <c r="D84" s="24"/>
      <c r="E84" s="24"/>
      <c r="F84" s="24"/>
      <c r="G84" s="24"/>
      <c r="H84" s="24"/>
      <c r="I84" s="24"/>
      <c r="J84" s="24"/>
      <c r="K84" s="24"/>
    </row>
    <row r="85" spans="3:11" ht="15">
      <c r="C85" s="24"/>
      <c r="D85" s="24"/>
      <c r="E85" s="24"/>
      <c r="F85" s="24"/>
      <c r="G85" s="24"/>
      <c r="H85" s="24"/>
      <c r="I85" s="24"/>
      <c r="J85" s="24"/>
      <c r="K85" s="24"/>
    </row>
    <row r="86" spans="3:11" ht="15">
      <c r="C86" s="24"/>
      <c r="D86" s="24"/>
      <c r="E86" s="24"/>
      <c r="F86" s="24"/>
      <c r="G86" s="24"/>
      <c r="H86" s="24"/>
      <c r="I86" s="24"/>
      <c r="J86" s="24"/>
      <c r="K86" s="24"/>
    </row>
    <row r="87" spans="3:11" ht="15">
      <c r="C87" s="24"/>
      <c r="D87" s="24"/>
      <c r="E87" s="24"/>
      <c r="F87" s="24"/>
      <c r="G87" s="24"/>
      <c r="H87" s="24"/>
      <c r="I87" s="24"/>
      <c r="J87" s="24"/>
      <c r="K87" s="24"/>
    </row>
    <row r="88" spans="3:11" ht="15">
      <c r="C88" s="24"/>
      <c r="D88" s="24"/>
      <c r="E88" s="24"/>
      <c r="F88" s="24"/>
      <c r="G88" s="24"/>
      <c r="H88" s="24"/>
      <c r="I88" s="24"/>
      <c r="J88" s="24"/>
      <c r="K88" s="24"/>
    </row>
    <row r="89" spans="3:11" ht="15">
      <c r="C89" s="24"/>
      <c r="D89" s="24"/>
      <c r="E89" s="24"/>
      <c r="F89" s="24"/>
      <c r="G89" s="24"/>
      <c r="H89" s="24"/>
      <c r="I89" s="24"/>
      <c r="J89" s="24"/>
      <c r="K89" s="24"/>
    </row>
    <row r="90" spans="3:11" ht="15">
      <c r="C90" s="24"/>
      <c r="D90" s="24"/>
      <c r="E90" s="24"/>
      <c r="F90" s="24"/>
      <c r="G90" s="24"/>
      <c r="H90" s="24"/>
      <c r="I90" s="24"/>
      <c r="J90" s="24"/>
      <c r="K90" s="24"/>
    </row>
    <row r="91" spans="3:11" ht="15">
      <c r="C91" s="24"/>
      <c r="D91" s="24"/>
      <c r="E91" s="24"/>
      <c r="F91" s="24"/>
      <c r="G91" s="24"/>
      <c r="H91" s="24"/>
      <c r="I91" s="24"/>
      <c r="J91" s="24"/>
      <c r="K91" s="24"/>
    </row>
    <row r="92" spans="3:11" ht="15">
      <c r="C92" s="24"/>
      <c r="D92" s="24"/>
      <c r="E92" s="24"/>
      <c r="F92" s="24"/>
      <c r="G92" s="24"/>
      <c r="H92" s="24"/>
      <c r="I92" s="24"/>
      <c r="J92" s="24"/>
      <c r="K92" s="24"/>
    </row>
    <row r="93" spans="3:11" ht="15">
      <c r="C93" s="24"/>
      <c r="D93" s="24"/>
      <c r="E93" s="24"/>
      <c r="F93" s="24"/>
      <c r="G93" s="24"/>
      <c r="H93" s="24"/>
      <c r="I93" s="24"/>
      <c r="J93" s="24"/>
      <c r="K93" s="24"/>
    </row>
    <row r="94" spans="3:11" ht="15">
      <c r="C94" s="24"/>
      <c r="D94" s="24"/>
      <c r="E94" s="24"/>
      <c r="F94" s="24"/>
      <c r="G94" s="24"/>
      <c r="H94" s="24"/>
      <c r="I94" s="24"/>
      <c r="J94" s="24"/>
      <c r="K94" s="24"/>
    </row>
    <row r="95" spans="3:11" ht="15">
      <c r="C95" s="24"/>
      <c r="D95" s="24"/>
      <c r="E95" s="24"/>
      <c r="F95" s="24"/>
      <c r="G95" s="24"/>
      <c r="H95" s="24"/>
      <c r="I95" s="24"/>
      <c r="J95" s="24"/>
      <c r="K95" s="24"/>
    </row>
    <row r="96" spans="3:11" ht="15">
      <c r="C96" s="24"/>
      <c r="D96" s="24"/>
      <c r="E96" s="24"/>
      <c r="F96" s="24"/>
      <c r="G96" s="24"/>
      <c r="H96" s="24"/>
      <c r="I96" s="24"/>
      <c r="J96" s="24"/>
      <c r="K96" s="24"/>
    </row>
    <row r="97" spans="3:11" ht="15">
      <c r="C97" s="24"/>
      <c r="D97" s="24"/>
      <c r="E97" s="24"/>
      <c r="F97" s="24"/>
      <c r="G97" s="24"/>
      <c r="H97" s="24"/>
      <c r="I97" s="24"/>
      <c r="J97" s="24"/>
      <c r="K97" s="24"/>
    </row>
    <row r="98" spans="3:11" ht="15">
      <c r="C98" s="24"/>
      <c r="D98" s="24"/>
      <c r="E98" s="24"/>
      <c r="F98" s="24"/>
      <c r="G98" s="24"/>
      <c r="H98" s="24"/>
      <c r="I98" s="24"/>
      <c r="J98" s="24"/>
      <c r="K98" s="24"/>
    </row>
    <row r="99" spans="3:11" ht="15">
      <c r="C99" s="24"/>
      <c r="D99" s="24"/>
      <c r="E99" s="24"/>
      <c r="F99" s="24"/>
      <c r="G99" s="24"/>
      <c r="H99" s="24"/>
      <c r="I99" s="24"/>
      <c r="J99" s="24"/>
      <c r="K99" s="24"/>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C5"/>
  <sheetViews>
    <sheetView zoomScalePageLayoutView="0" workbookViewId="0" topLeftCell="A1">
      <selection activeCell="C3" sqref="C3"/>
    </sheetView>
  </sheetViews>
  <sheetFormatPr defaultColWidth="9.140625" defaultRowHeight="12.75"/>
  <cols>
    <col min="1" max="1" width="16.57421875" style="0" bestFit="1" customWidth="1"/>
    <col min="2" max="2" width="5.00390625" style="0" bestFit="1" customWidth="1"/>
  </cols>
  <sheetData>
    <row r="2" spans="1:3" ht="12.75">
      <c r="A2" s="30" t="s">
        <v>361</v>
      </c>
      <c r="B2" s="260">
        <f>+'Faste opplysninger'!E8</f>
        <v>2019</v>
      </c>
      <c r="C2" s="259">
        <v>0.22</v>
      </c>
    </row>
    <row r="3" spans="1:3" ht="12.75">
      <c r="A3" s="30" t="s">
        <v>361</v>
      </c>
      <c r="B3" s="261">
        <f>+'Faste opplysninger'!E7</f>
        <v>2020</v>
      </c>
      <c r="C3" s="259">
        <v>0.22</v>
      </c>
    </row>
    <row r="4" spans="1:3" ht="12.75">
      <c r="A4" s="30" t="s">
        <v>362</v>
      </c>
      <c r="B4" s="261">
        <f>+'Faste opplysninger'!E7</f>
        <v>2020</v>
      </c>
      <c r="C4" s="259">
        <v>0.22</v>
      </c>
    </row>
    <row r="5" spans="1:3" ht="12.75">
      <c r="A5" s="30" t="s">
        <v>363</v>
      </c>
      <c r="B5" s="261">
        <f>+'Faste opplysninger'!E7</f>
        <v>2020</v>
      </c>
      <c r="C5" s="263">
        <v>0.22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89"/>
  <sheetViews>
    <sheetView tabSelected="1" workbookViewId="0" topLeftCell="A1">
      <selection activeCell="A1" sqref="A1"/>
    </sheetView>
  </sheetViews>
  <sheetFormatPr defaultColWidth="9.140625" defaultRowHeight="12.75"/>
  <cols>
    <col min="1" max="1" width="91.7109375" style="235" customWidth="1"/>
  </cols>
  <sheetData>
    <row r="1" ht="15">
      <c r="A1" s="228" t="s">
        <v>4</v>
      </c>
    </row>
    <row r="3" ht="12.75">
      <c r="A3" s="229" t="s">
        <v>250</v>
      </c>
    </row>
    <row r="4" ht="12.75">
      <c r="A4" s="229"/>
    </row>
    <row r="5" ht="12.75">
      <c r="A5" s="231" t="s">
        <v>367</v>
      </c>
    </row>
    <row r="6" ht="51">
      <c r="A6" s="229" t="s">
        <v>251</v>
      </c>
    </row>
    <row r="8" ht="12.75">
      <c r="A8" s="231" t="s">
        <v>252</v>
      </c>
    </row>
    <row r="9" ht="89.25">
      <c r="A9" s="229" t="s">
        <v>253</v>
      </c>
    </row>
    <row r="10" ht="12.75">
      <c r="A10" s="232" t="s">
        <v>254</v>
      </c>
    </row>
    <row r="12" ht="12.75">
      <c r="A12" s="231" t="s">
        <v>255</v>
      </c>
    </row>
    <row r="13" ht="51">
      <c r="A13" s="229" t="s">
        <v>256</v>
      </c>
    </row>
    <row r="15" ht="12.75">
      <c r="A15" s="231" t="s">
        <v>257</v>
      </c>
    </row>
    <row r="16" ht="38.25">
      <c r="A16" s="229" t="s">
        <v>258</v>
      </c>
    </row>
    <row r="17" ht="25.5">
      <c r="A17" s="229" t="s">
        <v>259</v>
      </c>
    </row>
    <row r="18" ht="12.75">
      <c r="A18" s="233" t="s">
        <v>260</v>
      </c>
    </row>
    <row r="19" ht="12.75">
      <c r="A19" s="233" t="s">
        <v>261</v>
      </c>
    </row>
    <row r="21" ht="12.75">
      <c r="A21" s="35" t="s">
        <v>5</v>
      </c>
    </row>
    <row r="22" ht="12.75">
      <c r="A22" s="233" t="s">
        <v>262</v>
      </c>
    </row>
    <row r="23" ht="12.75">
      <c r="A23" s="229" t="s">
        <v>263</v>
      </c>
    </row>
    <row r="24" ht="51">
      <c r="A24" s="229" t="s">
        <v>264</v>
      </c>
    </row>
    <row r="25" ht="12.75">
      <c r="A25" s="233" t="s">
        <v>265</v>
      </c>
    </row>
    <row r="26" ht="38.25">
      <c r="A26" s="229" t="s">
        <v>266</v>
      </c>
    </row>
    <row r="28" ht="12.75">
      <c r="A28" s="35" t="s">
        <v>6</v>
      </c>
    </row>
    <row r="29" ht="76.5">
      <c r="A29" s="237" t="s">
        <v>312</v>
      </c>
    </row>
    <row r="30" ht="12.75">
      <c r="A30" s="229" t="s">
        <v>267</v>
      </c>
    </row>
    <row r="32" ht="12.75">
      <c r="A32" s="234" t="s">
        <v>221</v>
      </c>
    </row>
    <row r="33" ht="76.5">
      <c r="A33" s="229" t="s">
        <v>268</v>
      </c>
    </row>
    <row r="35" ht="12.75">
      <c r="A35" s="35" t="s">
        <v>167</v>
      </c>
    </row>
    <row r="36" ht="51">
      <c r="A36" s="229" t="s">
        <v>371</v>
      </c>
    </row>
    <row r="37" ht="25.5">
      <c r="A37" s="229" t="s">
        <v>269</v>
      </c>
    </row>
    <row r="39" ht="12.75">
      <c r="A39" s="231" t="s">
        <v>270</v>
      </c>
    </row>
    <row r="40" ht="76.5">
      <c r="A40" s="229" t="s">
        <v>271</v>
      </c>
    </row>
    <row r="42" ht="12.75">
      <c r="A42" s="234" t="s">
        <v>7</v>
      </c>
    </row>
    <row r="43" ht="51">
      <c r="A43" s="229" t="s">
        <v>272</v>
      </c>
    </row>
    <row r="45" ht="12.75">
      <c r="A45" s="231" t="s">
        <v>273</v>
      </c>
    </row>
    <row r="46" ht="63.75">
      <c r="A46" s="229" t="s">
        <v>274</v>
      </c>
    </row>
    <row r="47" ht="51">
      <c r="A47" s="229" t="s">
        <v>275</v>
      </c>
    </row>
    <row r="49" ht="12.75">
      <c r="A49" s="35" t="s">
        <v>222</v>
      </c>
    </row>
    <row r="50" ht="38.25">
      <c r="A50" s="229" t="s">
        <v>276</v>
      </c>
    </row>
    <row r="52" ht="12.75">
      <c r="A52" s="231" t="s">
        <v>278</v>
      </c>
    </row>
    <row r="53" ht="12.75">
      <c r="A53" s="233" t="s">
        <v>277</v>
      </c>
    </row>
    <row r="54" ht="25.5">
      <c r="A54" s="229" t="s">
        <v>279</v>
      </c>
    </row>
    <row r="55" ht="12.75">
      <c r="A55" s="230" t="s">
        <v>280</v>
      </c>
    </row>
    <row r="56" ht="38.25">
      <c r="A56" s="229" t="s">
        <v>281</v>
      </c>
    </row>
    <row r="57" ht="25.5">
      <c r="A57" s="229" t="s">
        <v>282</v>
      </c>
    </row>
    <row r="58" ht="25.5">
      <c r="A58" s="229" t="s">
        <v>283</v>
      </c>
    </row>
    <row r="59" ht="76.5">
      <c r="A59" s="229" t="s">
        <v>284</v>
      </c>
    </row>
    <row r="60" ht="12.75">
      <c r="A60" s="233" t="s">
        <v>285</v>
      </c>
    </row>
    <row r="61" ht="38.25">
      <c r="A61" s="229" t="s">
        <v>286</v>
      </c>
    </row>
    <row r="62" ht="12.75">
      <c r="A62" s="230" t="s">
        <v>280</v>
      </c>
    </row>
    <row r="63" ht="51">
      <c r="A63" s="229" t="s">
        <v>287</v>
      </c>
    </row>
    <row r="64" ht="51">
      <c r="A64" s="229" t="s">
        <v>288</v>
      </c>
    </row>
    <row r="65" ht="12.75">
      <c r="A65" s="229" t="s">
        <v>289</v>
      </c>
    </row>
    <row r="67" ht="12.75">
      <c r="A67" s="231" t="s">
        <v>290</v>
      </c>
    </row>
    <row r="68" ht="12.75">
      <c r="A68" s="229" t="s">
        <v>291</v>
      </c>
    </row>
    <row r="70" ht="12.75">
      <c r="A70" s="231" t="s">
        <v>292</v>
      </c>
    </row>
    <row r="71" ht="51">
      <c r="A71" s="229" t="s">
        <v>293</v>
      </c>
    </row>
    <row r="73" ht="12.75">
      <c r="A73" s="231" t="s">
        <v>294</v>
      </c>
    </row>
    <row r="74" ht="25.5">
      <c r="A74" s="229" t="s">
        <v>295</v>
      </c>
    </row>
    <row r="75" ht="12.75">
      <c r="A75" s="230" t="s">
        <v>296</v>
      </c>
    </row>
    <row r="76" ht="51">
      <c r="A76" s="229" t="s">
        <v>297</v>
      </c>
    </row>
    <row r="77" ht="38.25">
      <c r="A77" s="262" t="s">
        <v>368</v>
      </c>
    </row>
    <row r="78" ht="12.75">
      <c r="A78" s="230" t="s">
        <v>298</v>
      </c>
    </row>
    <row r="79" ht="89.25">
      <c r="A79" s="229" t="s">
        <v>299</v>
      </c>
    </row>
    <row r="81" ht="38.25">
      <c r="A81" s="229" t="s">
        <v>300</v>
      </c>
    </row>
    <row r="83" ht="12.75">
      <c r="A83" s="234" t="s">
        <v>8</v>
      </c>
    </row>
    <row r="84" ht="89.25">
      <c r="A84" s="229" t="s">
        <v>301</v>
      </c>
    </row>
    <row r="85" ht="51">
      <c r="A85" s="229" t="s">
        <v>302</v>
      </c>
    </row>
    <row r="86" ht="12.75">
      <c r="A86" s="232" t="s">
        <v>303</v>
      </c>
    </row>
    <row r="88" ht="12.75">
      <c r="A88" s="234" t="s">
        <v>9</v>
      </c>
    </row>
    <row r="89" ht="51">
      <c r="A89" s="229" t="s">
        <v>366</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P600"/>
  <sheetViews>
    <sheetView zoomScaleSheetLayoutView="100" workbookViewId="0" topLeftCell="A1">
      <selection activeCell="A2" sqref="A2"/>
    </sheetView>
  </sheetViews>
  <sheetFormatPr defaultColWidth="8.00390625" defaultRowHeight="12.75"/>
  <cols>
    <col min="1" max="1" width="21.00390625" style="5" customWidth="1"/>
    <col min="2" max="2" width="9.140625" style="5" customWidth="1"/>
    <col min="3" max="7" width="11.7109375" style="5" customWidth="1"/>
    <col min="8" max="9" width="10.421875" style="5" customWidth="1"/>
    <col min="10" max="16384" width="8.00390625" style="5" customWidth="1"/>
  </cols>
  <sheetData>
    <row r="1" spans="1:7" ht="14.25" customHeight="1">
      <c r="A1" s="37"/>
      <c r="B1" s="37"/>
      <c r="C1" s="37"/>
      <c r="D1" s="37"/>
      <c r="E1" s="37"/>
      <c r="F1" s="37"/>
      <c r="G1" s="37"/>
    </row>
    <row r="2" spans="1:7" s="11" customFormat="1" ht="14.25" customHeight="1">
      <c r="A2" s="198" t="s">
        <v>149</v>
      </c>
      <c r="B2" s="38"/>
      <c r="C2" s="38"/>
      <c r="D2" s="38"/>
      <c r="E2" s="38"/>
      <c r="F2" s="38"/>
      <c r="G2" s="38"/>
    </row>
    <row r="3" spans="1:7" ht="14.25" customHeight="1">
      <c r="A3" s="38"/>
      <c r="B3" s="38"/>
      <c r="C3" s="38"/>
      <c r="D3" s="38"/>
      <c r="E3" s="38"/>
      <c r="F3" s="38"/>
      <c r="G3" s="38"/>
    </row>
    <row r="4" spans="1:7" ht="14.25" customHeight="1">
      <c r="A4" s="39" t="s">
        <v>5</v>
      </c>
      <c r="B4" s="40"/>
      <c r="C4" s="41"/>
      <c r="D4" s="41" t="s">
        <v>10</v>
      </c>
      <c r="E4" s="41" t="s">
        <v>11</v>
      </c>
      <c r="F4" s="42" t="s">
        <v>12</v>
      </c>
      <c r="G4" s="41" t="s">
        <v>13</v>
      </c>
    </row>
    <row r="5" spans="1:7" ht="14.25" customHeight="1">
      <c r="A5" s="39"/>
      <c r="B5" s="39"/>
      <c r="C5" s="43"/>
      <c r="D5" s="43"/>
      <c r="E5" s="41"/>
      <c r="F5" s="41"/>
      <c r="G5" s="44"/>
    </row>
    <row r="6" spans="1:7" ht="14.25" customHeight="1">
      <c r="A6" s="37" t="s">
        <v>14</v>
      </c>
      <c r="B6" s="37"/>
      <c r="C6" s="45"/>
      <c r="D6" s="45">
        <v>0</v>
      </c>
      <c r="E6" s="45">
        <v>0</v>
      </c>
      <c r="F6" s="45">
        <v>0</v>
      </c>
      <c r="G6" s="150">
        <f aca="true" t="shared" si="0" ref="G6:G11">SUM(D6:F6)</f>
        <v>0</v>
      </c>
    </row>
    <row r="7" spans="1:7" ht="14.25" customHeight="1">
      <c r="A7" s="46"/>
      <c r="B7" s="46"/>
      <c r="C7" s="45"/>
      <c r="D7" s="45">
        <v>0</v>
      </c>
      <c r="E7" s="45">
        <v>0</v>
      </c>
      <c r="F7" s="45">
        <v>0</v>
      </c>
      <c r="G7" s="150">
        <f t="shared" si="0"/>
        <v>0</v>
      </c>
    </row>
    <row r="8" spans="1:7" ht="14.25" customHeight="1">
      <c r="A8" s="47" t="s">
        <v>16</v>
      </c>
      <c r="B8" s="47"/>
      <c r="C8" s="48"/>
      <c r="D8" s="48">
        <v>0</v>
      </c>
      <c r="E8" s="48">
        <v>0</v>
      </c>
      <c r="F8" s="48">
        <v>0</v>
      </c>
      <c r="G8" s="151">
        <f t="shared" si="0"/>
        <v>0</v>
      </c>
    </row>
    <row r="9" spans="1:7" ht="14.25" customHeight="1">
      <c r="A9" s="46" t="s">
        <v>17</v>
      </c>
      <c r="B9" s="46"/>
      <c r="C9" s="152"/>
      <c r="D9" s="152">
        <f>D6+D7-D8</f>
        <v>0</v>
      </c>
      <c r="E9" s="152">
        <f>E6+E7-E8</f>
        <v>0</v>
      </c>
      <c r="F9" s="152">
        <f>F6+F7-F8</f>
        <v>0</v>
      </c>
      <c r="G9" s="150">
        <f t="shared" si="0"/>
        <v>0</v>
      </c>
    </row>
    <row r="10" spans="1:7" ht="14.25" customHeight="1">
      <c r="A10" s="47" t="s">
        <v>18</v>
      </c>
      <c r="B10" s="47"/>
      <c r="C10" s="48"/>
      <c r="D10" s="48">
        <v>0</v>
      </c>
      <c r="E10" s="48">
        <v>0</v>
      </c>
      <c r="F10" s="48">
        <v>0</v>
      </c>
      <c r="G10" s="151">
        <f t="shared" si="0"/>
        <v>0</v>
      </c>
    </row>
    <row r="11" spans="1:7" ht="14.25" customHeight="1">
      <c r="A11" s="49" t="s">
        <v>19</v>
      </c>
      <c r="B11" s="49"/>
      <c r="C11" s="153"/>
      <c r="D11" s="153">
        <f>D9-D10</f>
        <v>0</v>
      </c>
      <c r="E11" s="153">
        <f>E9-E10</f>
        <v>0</v>
      </c>
      <c r="F11" s="153">
        <f>F9-F10</f>
        <v>0</v>
      </c>
      <c r="G11" s="153">
        <f t="shared" si="0"/>
        <v>0</v>
      </c>
    </row>
    <row r="12" spans="1:7" ht="14.25" customHeight="1">
      <c r="A12" s="50"/>
      <c r="B12" s="50"/>
      <c r="C12" s="70"/>
      <c r="D12" s="70"/>
      <c r="E12" s="51"/>
      <c r="F12" s="51"/>
      <c r="G12" s="51"/>
    </row>
    <row r="13" spans="1:7" ht="14.25" customHeight="1">
      <c r="A13" s="47" t="s">
        <v>20</v>
      </c>
      <c r="B13" s="47"/>
      <c r="C13" s="48"/>
      <c r="D13" s="48">
        <v>0</v>
      </c>
      <c r="E13" s="48">
        <v>0</v>
      </c>
      <c r="F13" s="48">
        <v>0</v>
      </c>
      <c r="G13" s="151">
        <f>SUM(D13:F13)</f>
        <v>0</v>
      </c>
    </row>
    <row r="14" spans="1:7" ht="14.25" customHeight="1">
      <c r="A14" s="46"/>
      <c r="B14" s="46"/>
      <c r="C14" s="46"/>
      <c r="D14" s="46"/>
      <c r="E14" s="46"/>
      <c r="F14" s="46"/>
      <c r="G14" s="54"/>
    </row>
    <row r="15" spans="1:7" ht="14.25" customHeight="1">
      <c r="A15" s="52" t="s">
        <v>21</v>
      </c>
      <c r="B15" s="46"/>
      <c r="C15" s="55"/>
      <c r="D15" s="55" t="s">
        <v>22</v>
      </c>
      <c r="E15" s="55" t="s">
        <v>22</v>
      </c>
      <c r="F15" s="55" t="s">
        <v>22</v>
      </c>
      <c r="G15" s="54"/>
    </row>
    <row r="16" spans="1:7" ht="14.25" customHeight="1">
      <c r="A16" s="52" t="s">
        <v>23</v>
      </c>
      <c r="B16" s="46"/>
      <c r="C16" s="55"/>
      <c r="D16" s="55" t="s">
        <v>24</v>
      </c>
      <c r="E16" s="55" t="s">
        <v>24</v>
      </c>
      <c r="F16" s="55" t="s">
        <v>24</v>
      </c>
      <c r="G16" s="54"/>
    </row>
    <row r="17" spans="1:7" ht="14.25" customHeight="1">
      <c r="A17" s="46"/>
      <c r="B17" s="46"/>
      <c r="C17" s="46"/>
      <c r="D17" s="46"/>
      <c r="E17" s="46"/>
      <c r="F17" s="46"/>
      <c r="G17" s="54"/>
    </row>
    <row r="18" spans="1:7" ht="14.25" customHeight="1">
      <c r="A18" s="37" t="s">
        <v>183</v>
      </c>
      <c r="B18" s="46"/>
      <c r="C18" s="46"/>
      <c r="D18" s="46"/>
      <c r="E18" s="46"/>
      <c r="F18" s="46"/>
      <c r="G18" s="54"/>
    </row>
    <row r="19" spans="1:7" ht="14.25" customHeight="1">
      <c r="A19" s="37"/>
      <c r="B19" s="46"/>
      <c r="C19" s="46"/>
      <c r="D19" s="46"/>
      <c r="E19" s="46"/>
      <c r="F19" s="46"/>
      <c r="G19" s="54"/>
    </row>
    <row r="20" spans="1:8" ht="28.5" customHeight="1">
      <c r="A20" s="264" t="s">
        <v>304</v>
      </c>
      <c r="B20" s="265"/>
      <c r="C20" s="265"/>
      <c r="D20" s="265"/>
      <c r="E20" s="265"/>
      <c r="F20" s="265"/>
      <c r="G20" s="265"/>
      <c r="H20" s="166"/>
    </row>
    <row r="21" spans="1:7" ht="14.25" customHeight="1">
      <c r="A21" s="37"/>
      <c r="B21" s="46"/>
      <c r="C21" s="46"/>
      <c r="D21" s="46"/>
      <c r="E21" s="46"/>
      <c r="F21" s="46"/>
      <c r="G21" s="54"/>
    </row>
    <row r="22" spans="1:7" ht="14.25" customHeight="1">
      <c r="A22" s="37" t="s">
        <v>25</v>
      </c>
      <c r="B22" s="37"/>
      <c r="C22" s="37"/>
      <c r="D22" s="56"/>
      <c r="E22" s="37"/>
      <c r="F22" s="37"/>
      <c r="G22" s="37"/>
    </row>
    <row r="23" spans="1:7" ht="14.25" customHeight="1">
      <c r="A23" s="37"/>
      <c r="B23" s="37"/>
      <c r="C23" s="37"/>
      <c r="D23" s="56"/>
      <c r="E23" s="37"/>
      <c r="F23" s="37"/>
      <c r="G23" s="37"/>
    </row>
    <row r="24" spans="1:7" ht="14.25" customHeight="1">
      <c r="A24" s="57" t="s">
        <v>26</v>
      </c>
      <c r="B24" s="57"/>
      <c r="C24" s="57"/>
      <c r="D24" s="57"/>
      <c r="E24" s="37"/>
      <c r="F24" s="37"/>
      <c r="G24" s="37"/>
    </row>
    <row r="25" spans="1:7" ht="14.25" customHeight="1">
      <c r="A25" s="37"/>
      <c r="B25" s="37"/>
      <c r="C25" s="57"/>
      <c r="D25" s="57"/>
      <c r="E25" s="37"/>
      <c r="F25" s="37"/>
      <c r="G25" s="37"/>
    </row>
    <row r="26" spans="1:7" ht="14.25" customHeight="1">
      <c r="A26" s="37"/>
      <c r="B26" s="37"/>
      <c r="C26" s="37"/>
      <c r="D26" s="37"/>
      <c r="E26" s="37"/>
      <c r="F26" s="37"/>
      <c r="G26" s="37"/>
    </row>
    <row r="27" spans="1:7" ht="14.25" customHeight="1">
      <c r="A27" s="34"/>
      <c r="B27" s="37"/>
      <c r="C27" s="37"/>
      <c r="D27" s="37"/>
      <c r="E27" s="37"/>
      <c r="F27" s="37"/>
      <c r="G27" s="37"/>
    </row>
    <row r="28" spans="1:7" s="11" customFormat="1" ht="15" customHeight="1">
      <c r="A28" s="198" t="s">
        <v>150</v>
      </c>
      <c r="B28" s="38"/>
      <c r="C28" s="38"/>
      <c r="D28" s="38"/>
      <c r="E28" s="38"/>
      <c r="F28" s="38"/>
      <c r="G28" s="38"/>
    </row>
    <row r="29" spans="1:7" ht="15" customHeight="1">
      <c r="A29" s="38"/>
      <c r="B29" s="38"/>
      <c r="C29" s="38"/>
      <c r="D29" s="37"/>
      <c r="E29" s="37"/>
      <c r="F29" s="37"/>
      <c r="G29" s="37"/>
    </row>
    <row r="30" spans="1:7" ht="28.5" customHeight="1">
      <c r="A30" s="58" t="s">
        <v>6</v>
      </c>
      <c r="B30" s="41"/>
      <c r="C30" s="41"/>
      <c r="D30" s="41" t="s">
        <v>27</v>
      </c>
      <c r="E30" s="41" t="s">
        <v>28</v>
      </c>
      <c r="F30" s="41" t="s">
        <v>29</v>
      </c>
      <c r="G30" s="41" t="s">
        <v>13</v>
      </c>
    </row>
    <row r="31" spans="1:7" ht="15">
      <c r="A31" s="39"/>
      <c r="B31" s="39"/>
      <c r="C31" s="44"/>
      <c r="D31" s="44"/>
      <c r="E31" s="44"/>
      <c r="F31" s="44"/>
      <c r="G31" s="44"/>
    </row>
    <row r="32" spans="1:7" ht="15">
      <c r="A32" s="37" t="s">
        <v>14</v>
      </c>
      <c r="B32" s="37"/>
      <c r="C32" s="59"/>
      <c r="D32" s="59">
        <v>0</v>
      </c>
      <c r="E32" s="59">
        <v>0</v>
      </c>
      <c r="F32" s="59">
        <v>0</v>
      </c>
      <c r="G32" s="154">
        <f>SUM(D32:F32)</f>
        <v>0</v>
      </c>
    </row>
    <row r="33" spans="1:7" ht="15">
      <c r="A33" s="46" t="s">
        <v>15</v>
      </c>
      <c r="B33" s="46"/>
      <c r="C33" s="59"/>
      <c r="D33" s="59">
        <v>0</v>
      </c>
      <c r="E33" s="59">
        <v>0</v>
      </c>
      <c r="F33" s="59">
        <v>0</v>
      </c>
      <c r="G33" s="154">
        <f>SUM(D33:F33)</f>
        <v>0</v>
      </c>
    </row>
    <row r="34" spans="1:7" ht="15">
      <c r="A34" s="47" t="s">
        <v>30</v>
      </c>
      <c r="B34" s="47"/>
      <c r="C34" s="60"/>
      <c r="D34" s="60">
        <v>0</v>
      </c>
      <c r="E34" s="60">
        <v>0</v>
      </c>
      <c r="F34" s="60">
        <v>0</v>
      </c>
      <c r="G34" s="139">
        <f>SUM(D34:F34)</f>
        <v>0</v>
      </c>
    </row>
    <row r="35" spans="1:7" ht="15">
      <c r="A35" s="46" t="s">
        <v>17</v>
      </c>
      <c r="B35" s="46"/>
      <c r="C35" s="155"/>
      <c r="D35" s="155">
        <f>D32+D33-D34</f>
        <v>0</v>
      </c>
      <c r="E35" s="155">
        <f>E32+E33-E34</f>
        <v>0</v>
      </c>
      <c r="F35" s="155">
        <f>F32+F33-F34</f>
        <v>0</v>
      </c>
      <c r="G35" s="154">
        <f>SUM(D35:F35)</f>
        <v>0</v>
      </c>
    </row>
    <row r="36" spans="1:7" ht="15">
      <c r="A36" s="47" t="s">
        <v>18</v>
      </c>
      <c r="B36" s="47"/>
      <c r="C36" s="60"/>
      <c r="D36" s="45">
        <v>0</v>
      </c>
      <c r="E36" s="45">
        <v>0</v>
      </c>
      <c r="F36" s="45">
        <v>0</v>
      </c>
      <c r="G36" s="139">
        <f>SUM(D36:F36)</f>
        <v>0</v>
      </c>
    </row>
    <row r="37" spans="1:7" ht="15">
      <c r="A37" s="61" t="s">
        <v>19</v>
      </c>
      <c r="B37" s="61"/>
      <c r="C37" s="156"/>
      <c r="D37" s="156">
        <f>D35-D36</f>
        <v>0</v>
      </c>
      <c r="E37" s="156">
        <f>E35-E36</f>
        <v>0</v>
      </c>
      <c r="F37" s="156">
        <f>F35-F36</f>
        <v>0</v>
      </c>
      <c r="G37" s="156">
        <f>G35-G36</f>
        <v>0</v>
      </c>
    </row>
    <row r="38" spans="1:7" ht="15">
      <c r="A38" s="50"/>
      <c r="B38" s="50"/>
      <c r="C38" s="62"/>
      <c r="D38" s="62"/>
      <c r="E38" s="62"/>
      <c r="F38" s="62"/>
      <c r="G38" s="62"/>
    </row>
    <row r="39" spans="1:7" ht="15">
      <c r="A39" s="47" t="s">
        <v>20</v>
      </c>
      <c r="B39" s="47"/>
      <c r="C39" s="60"/>
      <c r="D39" s="60">
        <v>0</v>
      </c>
      <c r="E39" s="60">
        <v>0</v>
      </c>
      <c r="F39" s="60">
        <v>0</v>
      </c>
      <c r="G39" s="139">
        <f>SUM(D39:F39)</f>
        <v>0</v>
      </c>
    </row>
    <row r="40" spans="1:7" ht="15">
      <c r="A40" s="50"/>
      <c r="B40" s="52"/>
      <c r="C40" s="64"/>
      <c r="D40" s="64"/>
      <c r="E40" s="64"/>
      <c r="F40" s="64"/>
      <c r="G40" s="65"/>
    </row>
    <row r="41" spans="1:7" ht="15">
      <c r="A41" s="52" t="s">
        <v>21</v>
      </c>
      <c r="B41" s="52"/>
      <c r="C41" s="66"/>
      <c r="D41" s="66" t="s">
        <v>22</v>
      </c>
      <c r="E41" s="66" t="s">
        <v>22</v>
      </c>
      <c r="F41" s="66" t="s">
        <v>22</v>
      </c>
      <c r="G41" s="67"/>
    </row>
    <row r="42" spans="1:7" ht="15">
      <c r="A42" s="52" t="s">
        <v>23</v>
      </c>
      <c r="B42" s="52"/>
      <c r="C42" s="36"/>
      <c r="D42" s="36" t="s">
        <v>24</v>
      </c>
      <c r="E42" s="36" t="s">
        <v>24</v>
      </c>
      <c r="F42" s="36" t="s">
        <v>24</v>
      </c>
      <c r="G42" s="66"/>
    </row>
    <row r="43" spans="1:6" ht="15">
      <c r="A43" s="52"/>
      <c r="B43" s="52"/>
      <c r="C43" s="36"/>
      <c r="D43" s="36"/>
      <c r="E43" s="36"/>
      <c r="F43" s="66"/>
    </row>
    <row r="44" spans="1:6" ht="15">
      <c r="A44" s="227" t="s">
        <v>305</v>
      </c>
      <c r="B44" s="52"/>
      <c r="C44" s="36"/>
      <c r="D44" s="36"/>
      <c r="E44" s="36"/>
      <c r="F44" s="66"/>
    </row>
    <row r="45" spans="1:8" ht="53.25" customHeight="1">
      <c r="A45" s="266" t="s">
        <v>306</v>
      </c>
      <c r="B45" s="265"/>
      <c r="C45" s="265"/>
      <c r="D45" s="265"/>
      <c r="E45" s="265"/>
      <c r="F45" s="265"/>
      <c r="G45" s="265"/>
      <c r="H45" s="166"/>
    </row>
    <row r="46" spans="1:6" ht="15">
      <c r="A46" s="52"/>
      <c r="B46" s="52"/>
      <c r="C46" s="36"/>
      <c r="D46" s="36"/>
      <c r="E46" s="36"/>
      <c r="F46" s="66"/>
    </row>
    <row r="47" spans="1:6" ht="15">
      <c r="A47" s="52"/>
      <c r="B47" s="52"/>
      <c r="C47" s="36"/>
      <c r="D47" s="36"/>
      <c r="E47" s="36"/>
      <c r="F47" s="66"/>
    </row>
    <row r="48" spans="1:7" ht="15">
      <c r="A48" s="38" t="s">
        <v>31</v>
      </c>
      <c r="B48" s="37"/>
      <c r="C48" s="37"/>
      <c r="D48" s="37"/>
      <c r="E48" s="37"/>
      <c r="F48" s="37"/>
      <c r="G48" s="37"/>
    </row>
    <row r="49" spans="1:7" ht="15">
      <c r="A49" s="37"/>
      <c r="B49" s="37"/>
      <c r="C49" s="37"/>
      <c r="D49" s="37"/>
      <c r="E49" s="37"/>
      <c r="F49" s="37"/>
      <c r="G49" s="37"/>
    </row>
    <row r="50" spans="1:6" s="9" customFormat="1" ht="14.25">
      <c r="A50" s="68" t="s">
        <v>32</v>
      </c>
      <c r="E50" s="185" t="s">
        <v>33</v>
      </c>
      <c r="F50" s="69" t="s">
        <v>34</v>
      </c>
    </row>
    <row r="51" spans="1:6" ht="15">
      <c r="A51" s="37" t="s">
        <v>28</v>
      </c>
      <c r="E51" s="37"/>
      <c r="F51" s="59">
        <v>0</v>
      </c>
    </row>
    <row r="52" spans="1:6" ht="15">
      <c r="A52" s="37" t="s">
        <v>197</v>
      </c>
      <c r="E52" s="37"/>
      <c r="F52" s="59">
        <v>0</v>
      </c>
    </row>
    <row r="53" spans="1:7" ht="15" customHeight="1">
      <c r="A53" s="37"/>
      <c r="B53" s="37"/>
      <c r="C53" s="37"/>
      <c r="D53" s="37"/>
      <c r="E53" s="37"/>
      <c r="F53" s="37"/>
      <c r="G53" s="37"/>
    </row>
    <row r="54" spans="1:7" ht="15" customHeight="1">
      <c r="A54" s="37"/>
      <c r="B54" s="37"/>
      <c r="C54" s="37"/>
      <c r="D54" s="37"/>
      <c r="E54" s="37"/>
      <c r="F54" s="37"/>
      <c r="G54" s="37"/>
    </row>
    <row r="55" spans="1:7" s="11" customFormat="1" ht="15" customHeight="1">
      <c r="A55" s="199" t="s">
        <v>163</v>
      </c>
      <c r="B55" s="70"/>
      <c r="C55" s="70"/>
      <c r="D55" s="45"/>
      <c r="E55" s="45"/>
      <c r="F55" s="45"/>
      <c r="G55" s="45"/>
    </row>
    <row r="56" spans="1:7" ht="15" customHeight="1">
      <c r="A56" s="40"/>
      <c r="B56" s="40"/>
      <c r="C56" s="37"/>
      <c r="D56" s="37"/>
      <c r="E56" s="37"/>
      <c r="F56" s="37"/>
      <c r="G56" s="37"/>
    </row>
    <row r="57" spans="1:7" ht="15" customHeight="1">
      <c r="A57" s="176" t="s">
        <v>35</v>
      </c>
      <c r="B57" s="40"/>
      <c r="C57" s="37"/>
      <c r="D57" s="37"/>
      <c r="E57" s="37"/>
      <c r="F57" s="37"/>
      <c r="G57" s="37"/>
    </row>
    <row r="58" spans="1:7" ht="15">
      <c r="A58" s="40" t="s">
        <v>245</v>
      </c>
      <c r="B58" s="40"/>
      <c r="C58" s="37"/>
      <c r="D58" s="37"/>
      <c r="E58" s="37"/>
      <c r="F58" s="37"/>
      <c r="G58" s="37"/>
    </row>
    <row r="59" spans="1:7" ht="15">
      <c r="A59" s="40" t="s">
        <v>144</v>
      </c>
      <c r="B59" s="40"/>
      <c r="C59" s="37"/>
      <c r="D59" s="37"/>
      <c r="E59" s="37"/>
      <c r="F59" s="37"/>
      <c r="G59" s="37"/>
    </row>
    <row r="60" spans="1:7" ht="38.25">
      <c r="A60" s="71" t="s">
        <v>36</v>
      </c>
      <c r="B60" s="41"/>
      <c r="C60" s="210" t="s">
        <v>162</v>
      </c>
      <c r="D60" s="41" t="s">
        <v>246</v>
      </c>
      <c r="E60" s="41" t="s">
        <v>177</v>
      </c>
      <c r="F60" s="41" t="s">
        <v>178</v>
      </c>
      <c r="G60" s="41" t="s">
        <v>38</v>
      </c>
    </row>
    <row r="61" spans="1:7" ht="15">
      <c r="A61" s="72"/>
      <c r="B61" s="41"/>
      <c r="C61" s="210"/>
      <c r="D61" s="41"/>
      <c r="E61" s="41"/>
      <c r="F61" s="41"/>
      <c r="G61" s="41"/>
    </row>
    <row r="62" spans="1:7" ht="15">
      <c r="A62" s="73" t="s">
        <v>39</v>
      </c>
      <c r="B62" s="98"/>
      <c r="C62" s="98"/>
      <c r="D62" s="74">
        <v>0</v>
      </c>
      <c r="E62" s="59"/>
      <c r="F62" s="59"/>
      <c r="G62" s="59">
        <v>0</v>
      </c>
    </row>
    <row r="63" spans="1:7" ht="15">
      <c r="A63" s="73" t="s">
        <v>40</v>
      </c>
      <c r="B63" s="98"/>
      <c r="C63" s="98"/>
      <c r="D63" s="74">
        <v>0</v>
      </c>
      <c r="E63" s="59"/>
      <c r="F63" s="59"/>
      <c r="G63" s="59">
        <v>0</v>
      </c>
    </row>
    <row r="64" spans="1:7" ht="15">
      <c r="A64" s="75" t="s">
        <v>19</v>
      </c>
      <c r="B64" s="76"/>
      <c r="C64" s="76"/>
      <c r="D64" s="77"/>
      <c r="E64" s="77"/>
      <c r="F64" s="77"/>
      <c r="G64" s="144">
        <f>SUM(G62:G63)</f>
        <v>0</v>
      </c>
    </row>
    <row r="65" spans="1:7" ht="15">
      <c r="A65" s="52"/>
      <c r="B65" s="78"/>
      <c r="C65" s="78"/>
      <c r="D65" s="79"/>
      <c r="E65" s="80"/>
      <c r="F65" s="80"/>
      <c r="G65" s="80"/>
    </row>
    <row r="66" spans="1:7" ht="38.25">
      <c r="A66" s="71" t="s">
        <v>41</v>
      </c>
      <c r="B66" s="41"/>
      <c r="C66" s="210" t="s">
        <v>162</v>
      </c>
      <c r="D66" s="41" t="s">
        <v>246</v>
      </c>
      <c r="E66" s="41" t="s">
        <v>217</v>
      </c>
      <c r="F66" s="41" t="s">
        <v>178</v>
      </c>
      <c r="G66" s="41" t="s">
        <v>38</v>
      </c>
    </row>
    <row r="67" spans="1:7" ht="15">
      <c r="A67" s="72"/>
      <c r="B67" s="44"/>
      <c r="C67" s="210"/>
      <c r="D67" s="41"/>
      <c r="E67" s="41"/>
      <c r="F67" s="41"/>
      <c r="G67" s="41"/>
    </row>
    <row r="68" spans="1:7" ht="15">
      <c r="A68" s="73" t="s">
        <v>42</v>
      </c>
      <c r="B68" s="98"/>
      <c r="C68" s="98"/>
      <c r="D68" s="74">
        <v>0</v>
      </c>
      <c r="E68" s="59"/>
      <c r="F68" s="59"/>
      <c r="G68" s="59">
        <v>0</v>
      </c>
    </row>
    <row r="69" spans="1:7" ht="15">
      <c r="A69" s="73" t="s">
        <v>43</v>
      </c>
      <c r="B69" s="98"/>
      <c r="C69" s="98"/>
      <c r="D69" s="74">
        <v>0</v>
      </c>
      <c r="E69" s="59"/>
      <c r="F69" s="59"/>
      <c r="G69" s="59">
        <v>0</v>
      </c>
    </row>
    <row r="70" spans="1:7" ht="15">
      <c r="A70" s="75" t="s">
        <v>19</v>
      </c>
      <c r="B70" s="77"/>
      <c r="C70" s="211"/>
      <c r="D70" s="77"/>
      <c r="E70" s="77"/>
      <c r="F70" s="77"/>
      <c r="G70" s="144">
        <f>SUM(G68:G69)</f>
        <v>0</v>
      </c>
    </row>
    <row r="71" spans="1:7" ht="15">
      <c r="A71" s="37"/>
      <c r="B71" s="37"/>
      <c r="C71" s="37"/>
      <c r="D71" s="37"/>
      <c r="E71" s="37"/>
      <c r="F71" s="37"/>
      <c r="G71" s="37"/>
    </row>
    <row r="72" spans="1:7" ht="15">
      <c r="A72" s="37"/>
      <c r="B72" s="37"/>
      <c r="C72" s="37"/>
      <c r="D72" s="37"/>
      <c r="E72" s="37"/>
      <c r="F72" s="37"/>
      <c r="G72" s="37"/>
    </row>
    <row r="73" spans="1:7" ht="15">
      <c r="A73" s="175" t="s">
        <v>44</v>
      </c>
      <c r="B73" s="37"/>
      <c r="C73" s="37"/>
      <c r="D73" s="37"/>
      <c r="E73" s="37"/>
      <c r="F73" s="37"/>
      <c r="G73" s="37"/>
    </row>
    <row r="74" spans="1:10" ht="15">
      <c r="A74" s="40" t="s">
        <v>45</v>
      </c>
      <c r="B74" s="52"/>
      <c r="C74" s="52"/>
      <c r="D74" s="52"/>
      <c r="E74" s="52"/>
      <c r="F74" s="37"/>
      <c r="G74" s="37"/>
      <c r="J74" s="8"/>
    </row>
    <row r="75" spans="1:10" ht="15">
      <c r="A75" s="40" t="s">
        <v>46</v>
      </c>
      <c r="B75" s="52"/>
      <c r="C75" s="52"/>
      <c r="D75" s="52"/>
      <c r="E75" s="52"/>
      <c r="F75" s="37"/>
      <c r="G75" s="37"/>
      <c r="J75" s="8"/>
    </row>
    <row r="76" spans="1:10" ht="15">
      <c r="A76" s="52"/>
      <c r="B76" s="52"/>
      <c r="C76" s="52"/>
      <c r="D76" s="52"/>
      <c r="E76" s="52"/>
      <c r="F76" s="37"/>
      <c r="G76" s="37"/>
      <c r="J76" s="8"/>
    </row>
    <row r="77" spans="1:10" ht="38.25">
      <c r="A77" s="71" t="s">
        <v>47</v>
      </c>
      <c r="B77" s="71"/>
      <c r="C77" s="72" t="s">
        <v>162</v>
      </c>
      <c r="F77" s="81"/>
      <c r="G77" s="41" t="s">
        <v>246</v>
      </c>
      <c r="J77" s="8"/>
    </row>
    <row r="78" spans="1:10" ht="15">
      <c r="A78" s="71"/>
      <c r="B78" s="71"/>
      <c r="C78" s="81"/>
      <c r="D78" s="72"/>
      <c r="E78" s="81"/>
      <c r="F78" s="81"/>
      <c r="G78" s="41"/>
      <c r="J78" s="8"/>
    </row>
    <row r="79" spans="1:10" ht="15">
      <c r="A79" s="53" t="s">
        <v>39</v>
      </c>
      <c r="B79" s="53"/>
      <c r="C79" s="82"/>
      <c r="D79" s="212"/>
      <c r="E79" s="82"/>
      <c r="F79" s="80"/>
      <c r="G79" s="80">
        <v>0</v>
      </c>
      <c r="J79" s="8"/>
    </row>
    <row r="80" spans="1:10" ht="15">
      <c r="A80" s="52" t="s">
        <v>42</v>
      </c>
      <c r="B80" s="52"/>
      <c r="C80" s="82"/>
      <c r="D80" s="212"/>
      <c r="E80" s="82"/>
      <c r="F80" s="80"/>
      <c r="G80" s="80">
        <v>0</v>
      </c>
      <c r="J80" s="8"/>
    </row>
    <row r="81" spans="1:10" ht="15">
      <c r="A81" s="52"/>
      <c r="B81" s="52"/>
      <c r="C81" s="79"/>
      <c r="D81" s="79"/>
      <c r="E81" s="80"/>
      <c r="F81" s="80"/>
      <c r="G81" s="80"/>
      <c r="J81" s="8"/>
    </row>
    <row r="82" spans="1:10" ht="15">
      <c r="A82" s="84" t="s">
        <v>49</v>
      </c>
      <c r="B82" s="45"/>
      <c r="C82" s="45"/>
      <c r="D82" s="45"/>
      <c r="E82" s="34"/>
      <c r="F82" s="83" t="s">
        <v>39</v>
      </c>
      <c r="G82" s="83" t="s">
        <v>42</v>
      </c>
      <c r="J82" s="8"/>
    </row>
    <row r="83" spans="1:10" ht="15">
      <c r="A83" s="84"/>
      <c r="B83" s="45"/>
      <c r="C83" s="45"/>
      <c r="D83" s="45"/>
      <c r="E83" s="34"/>
      <c r="F83" s="85"/>
      <c r="G83" s="85"/>
      <c r="J83" s="8"/>
    </row>
    <row r="84" spans="1:10" ht="15">
      <c r="A84" s="52" t="s">
        <v>50</v>
      </c>
      <c r="B84" s="52"/>
      <c r="C84" s="52"/>
      <c r="D84" s="52"/>
      <c r="E84" s="34"/>
      <c r="F84" s="53">
        <v>0</v>
      </c>
      <c r="G84" s="53">
        <v>0</v>
      </c>
      <c r="J84" s="8"/>
    </row>
    <row r="85" spans="1:10" ht="15">
      <c r="A85" s="52" t="s">
        <v>51</v>
      </c>
      <c r="B85" s="52"/>
      <c r="C85" s="52"/>
      <c r="D85" s="52"/>
      <c r="E85" s="34"/>
      <c r="F85" s="53">
        <v>0</v>
      </c>
      <c r="G85" s="53">
        <v>0</v>
      </c>
      <c r="J85" s="8"/>
    </row>
    <row r="86" spans="1:10" ht="15">
      <c r="A86" s="52" t="s">
        <v>12</v>
      </c>
      <c r="B86" s="52"/>
      <c r="C86" s="52"/>
      <c r="D86" s="52"/>
      <c r="E86" s="86"/>
      <c r="F86" s="63">
        <v>0</v>
      </c>
      <c r="G86" s="63">
        <v>0</v>
      </c>
      <c r="J86" s="8"/>
    </row>
    <row r="87" spans="1:10" ht="15">
      <c r="A87" s="61" t="s">
        <v>52</v>
      </c>
      <c r="B87" s="87"/>
      <c r="C87" s="87"/>
      <c r="D87" s="87"/>
      <c r="E87" s="88"/>
      <c r="F87" s="140">
        <f>SUM(F84:F86)</f>
        <v>0</v>
      </c>
      <c r="G87" s="140">
        <f>SUM(G84:G86)</f>
        <v>0</v>
      </c>
      <c r="J87" s="8"/>
    </row>
    <row r="88" spans="1:10" ht="15">
      <c r="A88" s="52"/>
      <c r="B88" s="52"/>
      <c r="C88" s="52"/>
      <c r="D88" s="52"/>
      <c r="E88" s="52"/>
      <c r="F88" s="53"/>
      <c r="G88" s="53"/>
      <c r="J88" s="8"/>
    </row>
    <row r="89" spans="1:10" ht="15">
      <c r="A89" s="45"/>
      <c r="B89" s="45"/>
      <c r="C89" s="45"/>
      <c r="D89" s="45"/>
      <c r="E89" s="45"/>
      <c r="F89" s="45"/>
      <c r="G89" s="45"/>
      <c r="J89" s="8"/>
    </row>
    <row r="90" spans="1:10" ht="15">
      <c r="A90" s="84" t="s">
        <v>53</v>
      </c>
      <c r="B90" s="45"/>
      <c r="C90" s="45"/>
      <c r="D90" s="45"/>
      <c r="E90" s="45"/>
      <c r="F90" s="83" t="s">
        <v>39</v>
      </c>
      <c r="G90" s="83" t="s">
        <v>42</v>
      </c>
      <c r="J90" s="8"/>
    </row>
    <row r="91" spans="1:10" ht="15">
      <c r="A91" s="84"/>
      <c r="B91" s="45"/>
      <c r="C91" s="45"/>
      <c r="D91" s="45"/>
      <c r="E91" s="45"/>
      <c r="F91" s="45"/>
      <c r="G91" s="45"/>
      <c r="J91" s="8"/>
    </row>
    <row r="92" spans="1:10" ht="15">
      <c r="A92" s="52" t="s">
        <v>54</v>
      </c>
      <c r="B92" s="46"/>
      <c r="C92" s="46"/>
      <c r="D92" s="46"/>
      <c r="E92" s="46"/>
      <c r="F92" s="45">
        <v>0</v>
      </c>
      <c r="G92" s="53">
        <v>0</v>
      </c>
      <c r="J92" s="8"/>
    </row>
    <row r="93" spans="1:10" ht="15">
      <c r="A93" s="52" t="s">
        <v>55</v>
      </c>
      <c r="B93" s="46"/>
      <c r="C93" s="46"/>
      <c r="D93" s="46"/>
      <c r="E93" s="46"/>
      <c r="F93" s="45">
        <v>0</v>
      </c>
      <c r="G93" s="53">
        <v>0</v>
      </c>
      <c r="J93" s="8"/>
    </row>
    <row r="94" spans="1:10" ht="15">
      <c r="A94" s="52" t="s">
        <v>56</v>
      </c>
      <c r="B94" s="46"/>
      <c r="C94" s="46"/>
      <c r="D94" s="46"/>
      <c r="E94" s="46"/>
      <c r="F94" s="45">
        <v>0</v>
      </c>
      <c r="G94" s="63">
        <v>0</v>
      </c>
      <c r="J94" s="8"/>
    </row>
    <row r="95" spans="1:10" ht="15">
      <c r="A95" s="61" t="s">
        <v>57</v>
      </c>
      <c r="B95" s="61"/>
      <c r="C95" s="61"/>
      <c r="D95" s="61"/>
      <c r="E95" s="61"/>
      <c r="F95" s="140">
        <f>SUM(F92:F94)</f>
        <v>0</v>
      </c>
      <c r="G95" s="140">
        <f>SUM(G92:G94)</f>
        <v>0</v>
      </c>
      <c r="J95" s="16"/>
    </row>
    <row r="96" spans="1:10" ht="15">
      <c r="A96" s="52"/>
      <c r="B96" s="52"/>
      <c r="C96" s="52"/>
      <c r="D96" s="52"/>
      <c r="E96" s="53"/>
      <c r="F96" s="45"/>
      <c r="J96" s="16"/>
    </row>
    <row r="97" spans="1:10" ht="15">
      <c r="A97" s="52"/>
      <c r="B97" s="52"/>
      <c r="C97" s="52"/>
      <c r="D97" s="52"/>
      <c r="E97" s="53"/>
      <c r="F97" s="45"/>
      <c r="J97" s="16"/>
    </row>
    <row r="98" spans="1:10" ht="15">
      <c r="A98" s="50" t="s">
        <v>58</v>
      </c>
      <c r="B98" s="83"/>
      <c r="C98" s="83"/>
      <c r="D98" s="83"/>
      <c r="E98" s="91"/>
      <c r="F98" s="45"/>
      <c r="J98" s="16"/>
    </row>
    <row r="99" spans="1:10" ht="15">
      <c r="A99" s="50"/>
      <c r="B99" s="83"/>
      <c r="C99" s="83"/>
      <c r="D99" s="83"/>
      <c r="E99" s="91"/>
      <c r="F99" s="45"/>
      <c r="J99" s="16"/>
    </row>
    <row r="100" spans="1:10" ht="15">
      <c r="A100" s="52" t="s">
        <v>59</v>
      </c>
      <c r="B100" s="52"/>
      <c r="C100" s="52"/>
      <c r="D100" s="52"/>
      <c r="E100" s="53"/>
      <c r="F100" s="53">
        <v>0</v>
      </c>
      <c r="G100" s="53">
        <v>0</v>
      </c>
      <c r="J100" s="8"/>
    </row>
    <row r="101" spans="1:10" ht="15">
      <c r="A101" s="52" t="s">
        <v>60</v>
      </c>
      <c r="B101" s="52"/>
      <c r="C101" s="52"/>
      <c r="D101" s="52"/>
      <c r="E101" s="53"/>
      <c r="F101" s="53">
        <v>0</v>
      </c>
      <c r="G101" s="53">
        <v>0</v>
      </c>
      <c r="J101" s="8"/>
    </row>
    <row r="102" spans="1:10" ht="15">
      <c r="A102" s="52" t="s">
        <v>57</v>
      </c>
      <c r="B102" s="52"/>
      <c r="C102" s="52"/>
      <c r="D102" s="52"/>
      <c r="E102" s="53"/>
      <c r="F102" s="53">
        <v>0</v>
      </c>
      <c r="G102" s="53">
        <v>0</v>
      </c>
      <c r="J102" s="8"/>
    </row>
    <row r="103" spans="1:10" ht="15">
      <c r="A103" s="52" t="s">
        <v>62</v>
      </c>
      <c r="B103" s="52"/>
      <c r="C103" s="52"/>
      <c r="D103" s="52"/>
      <c r="E103" s="53"/>
      <c r="F103" s="53">
        <v>0</v>
      </c>
      <c r="G103" s="53">
        <v>0</v>
      </c>
      <c r="J103" s="8"/>
    </row>
    <row r="104" spans="1:10" ht="15">
      <c r="A104" s="34" t="s">
        <v>61</v>
      </c>
      <c r="B104" s="52"/>
      <c r="C104" s="52"/>
      <c r="D104" s="52"/>
      <c r="E104" s="53"/>
      <c r="F104" s="53">
        <v>0</v>
      </c>
      <c r="G104" s="53">
        <v>0</v>
      </c>
      <c r="J104" s="8"/>
    </row>
    <row r="105" spans="1:7" ht="15">
      <c r="A105" s="34" t="s">
        <v>63</v>
      </c>
      <c r="B105" s="46"/>
      <c r="C105" s="46"/>
      <c r="D105" s="46"/>
      <c r="E105" s="53"/>
      <c r="F105" s="53">
        <v>0</v>
      </c>
      <c r="G105" s="53">
        <v>0</v>
      </c>
    </row>
    <row r="106" spans="1:7" ht="15">
      <c r="A106" s="61" t="s">
        <v>19</v>
      </c>
      <c r="B106" s="61"/>
      <c r="C106" s="61"/>
      <c r="D106" s="61"/>
      <c r="E106" s="89"/>
      <c r="F106" s="89">
        <f>SUM(F100:F105)</f>
        <v>0</v>
      </c>
      <c r="G106" s="89">
        <f>SUM(G100:G105)</f>
        <v>0</v>
      </c>
    </row>
    <row r="107" spans="1:10" ht="15">
      <c r="A107" s="50"/>
      <c r="B107" s="50"/>
      <c r="C107" s="50"/>
      <c r="D107" s="50"/>
      <c r="E107" s="50"/>
      <c r="F107" s="50"/>
      <c r="G107" s="50"/>
      <c r="J107" s="10"/>
    </row>
    <row r="108" spans="1:10" ht="15">
      <c r="A108" s="34" t="s">
        <v>64</v>
      </c>
      <c r="B108" s="50"/>
      <c r="C108" s="50"/>
      <c r="D108" s="50"/>
      <c r="E108" s="53"/>
      <c r="F108" s="53">
        <v>0</v>
      </c>
      <c r="G108" s="53">
        <v>0</v>
      </c>
      <c r="J108" s="17"/>
    </row>
    <row r="109" spans="1:10" ht="15">
      <c r="A109" s="52" t="s">
        <v>65</v>
      </c>
      <c r="B109" s="50"/>
      <c r="C109" s="50"/>
      <c r="D109" s="50"/>
      <c r="E109" s="53"/>
      <c r="F109" s="53">
        <v>0</v>
      </c>
      <c r="G109" s="53">
        <v>0</v>
      </c>
      <c r="J109" s="17"/>
    </row>
    <row r="110" spans="1:7" ht="15">
      <c r="A110" s="50"/>
      <c r="B110" s="50"/>
      <c r="C110" s="50"/>
      <c r="D110" s="50"/>
      <c r="E110" s="50"/>
      <c r="F110" s="50"/>
      <c r="G110" s="37"/>
    </row>
    <row r="111" spans="1:7" ht="15">
      <c r="A111" s="52" t="s">
        <v>66</v>
      </c>
      <c r="B111" s="50"/>
      <c r="C111" s="50"/>
      <c r="D111" s="50"/>
      <c r="E111" s="93"/>
      <c r="F111" s="93">
        <v>0</v>
      </c>
      <c r="G111" s="93">
        <v>0</v>
      </c>
    </row>
    <row r="112" spans="1:7" ht="15">
      <c r="A112" s="52" t="s">
        <v>67</v>
      </c>
      <c r="B112" s="52"/>
      <c r="C112" s="52"/>
      <c r="D112" s="52"/>
      <c r="E112" s="93"/>
      <c r="F112" s="93">
        <v>0</v>
      </c>
      <c r="G112" s="93">
        <v>0</v>
      </c>
    </row>
    <row r="113" spans="1:7" ht="15" customHeight="1">
      <c r="A113" s="34"/>
      <c r="B113" s="34"/>
      <c r="C113" s="34"/>
      <c r="D113" s="34"/>
      <c r="E113" s="34"/>
      <c r="F113" s="34"/>
      <c r="G113" s="34"/>
    </row>
    <row r="114" spans="1:7" ht="15" customHeight="1">
      <c r="A114" s="34"/>
      <c r="B114" s="34"/>
      <c r="C114" s="34"/>
      <c r="D114" s="34"/>
      <c r="E114" s="34"/>
      <c r="F114" s="34"/>
      <c r="G114" s="34"/>
    </row>
    <row r="115" spans="1:13" ht="15" customHeight="1">
      <c r="A115" s="34"/>
      <c r="B115" s="34"/>
      <c r="C115" s="34"/>
      <c r="D115" s="34"/>
      <c r="E115" s="34"/>
      <c r="F115" s="34"/>
      <c r="G115" s="34"/>
      <c r="K115" s="15"/>
      <c r="L115" s="14"/>
      <c r="M115" s="14"/>
    </row>
    <row r="116" spans="1:13" s="11" customFormat="1" ht="15" customHeight="1">
      <c r="A116" s="198" t="s">
        <v>189</v>
      </c>
      <c r="B116" s="38"/>
      <c r="C116" s="37"/>
      <c r="D116" s="37"/>
      <c r="E116" s="37"/>
      <c r="F116" s="37"/>
      <c r="G116" s="37"/>
      <c r="K116" s="18"/>
      <c r="L116" s="19"/>
      <c r="M116" s="19"/>
    </row>
    <row r="117" spans="1:13" ht="15" customHeight="1">
      <c r="A117" s="34"/>
      <c r="B117" s="34"/>
      <c r="C117" s="34"/>
      <c r="D117" s="34"/>
      <c r="E117" s="34"/>
      <c r="F117" s="34"/>
      <c r="G117" s="34"/>
      <c r="K117" s="15"/>
      <c r="L117" s="14"/>
      <c r="M117" s="14"/>
    </row>
    <row r="118" spans="1:14" ht="25.5">
      <c r="A118" s="34"/>
      <c r="B118" s="34"/>
      <c r="C118" s="34"/>
      <c r="D118" s="41"/>
      <c r="E118" s="41"/>
      <c r="F118" s="41" t="s">
        <v>37</v>
      </c>
      <c r="G118" s="41" t="s">
        <v>38</v>
      </c>
      <c r="L118" s="15"/>
      <c r="M118" s="14"/>
      <c r="N118" s="14"/>
    </row>
    <row r="119" spans="1:14" ht="15">
      <c r="A119" s="34"/>
      <c r="B119" s="34"/>
      <c r="C119" s="34"/>
      <c r="D119" s="41"/>
      <c r="E119" s="41"/>
      <c r="F119" s="41"/>
      <c r="G119" s="41"/>
      <c r="L119" s="15"/>
      <c r="M119" s="14"/>
      <c r="N119" s="14"/>
    </row>
    <row r="120" spans="1:14" ht="15">
      <c r="A120" s="34" t="s">
        <v>68</v>
      </c>
      <c r="B120" s="34"/>
      <c r="C120" s="34"/>
      <c r="D120" s="74"/>
      <c r="E120" s="74"/>
      <c r="F120" s="74">
        <v>0</v>
      </c>
      <c r="G120" s="59">
        <v>0</v>
      </c>
      <c r="K120" s="15" t="s">
        <v>48</v>
      </c>
      <c r="L120" s="14"/>
      <c r="M120" s="14"/>
      <c r="N120" s="14"/>
    </row>
    <row r="121" spans="1:13" ht="15">
      <c r="A121" s="34" t="s">
        <v>69</v>
      </c>
      <c r="B121" s="34"/>
      <c r="C121" s="34"/>
      <c r="D121" s="74"/>
      <c r="E121" s="74"/>
      <c r="F121" s="74">
        <v>0</v>
      </c>
      <c r="G121" s="59">
        <v>0</v>
      </c>
      <c r="K121" s="15"/>
      <c r="L121" s="14"/>
      <c r="M121" s="14"/>
    </row>
    <row r="122" spans="1:12" ht="15">
      <c r="A122" s="61" t="s">
        <v>19</v>
      </c>
      <c r="B122" s="87"/>
      <c r="C122" s="95"/>
      <c r="D122" s="96"/>
      <c r="E122" s="96"/>
      <c r="F122" s="157"/>
      <c r="G122" s="157">
        <f>SUM(G119:G121)</f>
        <v>0</v>
      </c>
      <c r="J122" s="15"/>
      <c r="K122" s="14"/>
      <c r="L122" s="14"/>
    </row>
    <row r="123" spans="1:7" ht="15" customHeight="1">
      <c r="A123" s="34"/>
      <c r="B123" s="34"/>
      <c r="C123" s="34"/>
      <c r="D123" s="34"/>
      <c r="E123" s="34"/>
      <c r="F123" s="34"/>
      <c r="G123" s="34"/>
    </row>
    <row r="124" spans="1:7" ht="15" customHeight="1">
      <c r="A124" s="52" t="s">
        <v>247</v>
      </c>
      <c r="B124" s="34"/>
      <c r="C124" s="34"/>
      <c r="D124" s="34"/>
      <c r="E124" s="34"/>
      <c r="F124" s="34"/>
      <c r="G124" s="34"/>
    </row>
    <row r="125" spans="1:7" ht="15" customHeight="1">
      <c r="A125" s="34"/>
      <c r="B125" s="34"/>
      <c r="C125" s="34"/>
      <c r="D125" s="34"/>
      <c r="E125" s="34"/>
      <c r="F125" s="34"/>
      <c r="G125" s="34"/>
    </row>
    <row r="126" spans="1:7" s="11" customFormat="1" ht="15" customHeight="1">
      <c r="A126" s="200" t="s">
        <v>188</v>
      </c>
      <c r="B126" s="39"/>
      <c r="C126" s="37"/>
      <c r="D126" s="37"/>
      <c r="E126" s="37"/>
      <c r="F126" s="97"/>
      <c r="G126" s="98"/>
    </row>
    <row r="127" spans="1:7" ht="15" customHeight="1">
      <c r="A127" s="39"/>
      <c r="B127" s="39"/>
      <c r="C127" s="102"/>
      <c r="E127" s="158"/>
      <c r="F127" s="158">
        <f>+'Faste opplysninger'!$E$7</f>
        <v>2020</v>
      </c>
      <c r="G127" s="158">
        <f>+'Faste opplysninger'!$E$8</f>
        <v>2019</v>
      </c>
    </row>
    <row r="128" spans="1:7" ht="15" customHeight="1">
      <c r="A128" s="38"/>
      <c r="B128" s="38"/>
      <c r="C128" s="69"/>
      <c r="E128" s="69"/>
      <c r="F128" s="69"/>
      <c r="G128" s="69"/>
    </row>
    <row r="129" spans="1:7" ht="15">
      <c r="A129" s="46" t="s">
        <v>190</v>
      </c>
      <c r="B129" s="46"/>
      <c r="C129" s="55"/>
      <c r="E129" s="103"/>
      <c r="F129" s="103">
        <v>0</v>
      </c>
      <c r="G129" s="103">
        <v>0</v>
      </c>
    </row>
    <row r="130" spans="1:7" ht="15">
      <c r="A130" s="46" t="s">
        <v>191</v>
      </c>
      <c r="B130" s="46"/>
      <c r="C130" s="55"/>
      <c r="E130" s="103"/>
      <c r="F130" s="103">
        <v>0</v>
      </c>
      <c r="G130" s="103">
        <v>0</v>
      </c>
    </row>
    <row r="131" spans="1:7" ht="15">
      <c r="A131" s="46" t="s">
        <v>192</v>
      </c>
      <c r="B131" s="46"/>
      <c r="C131" s="55"/>
      <c r="E131" s="103"/>
      <c r="F131" s="103">
        <v>0</v>
      </c>
      <c r="G131" s="103">
        <v>0</v>
      </c>
    </row>
    <row r="132" spans="1:7" ht="15">
      <c r="A132" s="47" t="s">
        <v>193</v>
      </c>
      <c r="B132" s="47"/>
      <c r="C132" s="47"/>
      <c r="D132" s="173"/>
      <c r="E132" s="105"/>
      <c r="F132" s="105">
        <v>0</v>
      </c>
      <c r="G132" s="105">
        <v>0</v>
      </c>
    </row>
    <row r="133" spans="1:7" ht="15">
      <c r="A133" s="49" t="s">
        <v>13</v>
      </c>
      <c r="B133" s="49"/>
      <c r="C133" s="106"/>
      <c r="D133" s="179"/>
      <c r="E133" s="153"/>
      <c r="F133" s="153">
        <f>SUM(F129:F132)</f>
        <v>0</v>
      </c>
      <c r="G133" s="153">
        <f>SUM(G129:G132)</f>
        <v>0</v>
      </c>
    </row>
    <row r="134" spans="1:7" ht="15">
      <c r="A134" s="50"/>
      <c r="B134" s="50"/>
      <c r="C134" s="83"/>
      <c r="E134" s="51"/>
      <c r="F134" s="51"/>
      <c r="G134" s="51"/>
    </row>
    <row r="135" spans="1:7" ht="15">
      <c r="A135" s="46"/>
      <c r="B135" s="46"/>
      <c r="C135" s="107"/>
      <c r="E135" s="37"/>
      <c r="F135" s="37"/>
      <c r="G135" s="37"/>
    </row>
    <row r="136" spans="1:7" ht="15">
      <c r="A136" s="46" t="s">
        <v>70</v>
      </c>
      <c r="B136" s="46"/>
      <c r="C136" s="46"/>
      <c r="E136" s="103"/>
      <c r="F136" s="103">
        <v>0</v>
      </c>
      <c r="G136" s="103">
        <v>0</v>
      </c>
    </row>
    <row r="137" spans="1:7" ht="15">
      <c r="A137" s="52" t="s">
        <v>71</v>
      </c>
      <c r="B137" s="52"/>
      <c r="C137" s="107"/>
      <c r="D137" s="173"/>
      <c r="E137" s="105"/>
      <c r="F137" s="105">
        <v>0</v>
      </c>
      <c r="G137" s="105">
        <v>0</v>
      </c>
    </row>
    <row r="138" spans="1:7" ht="15">
      <c r="A138" s="61" t="s">
        <v>13</v>
      </c>
      <c r="B138" s="87"/>
      <c r="C138" s="108"/>
      <c r="D138" s="179"/>
      <c r="E138" s="153"/>
      <c r="F138" s="153">
        <f>SUM(F136+F137)</f>
        <v>0</v>
      </c>
      <c r="G138" s="153">
        <f>SUM(G136+G137)</f>
        <v>0</v>
      </c>
    </row>
    <row r="139" spans="1:7" s="12" customFormat="1" ht="15" customHeight="1">
      <c r="A139" s="50"/>
      <c r="B139" s="52"/>
      <c r="C139" s="107"/>
      <c r="E139" s="79"/>
      <c r="F139" s="79"/>
      <c r="G139" s="40"/>
    </row>
    <row r="140" spans="1:7" s="12" customFormat="1" ht="15" customHeight="1">
      <c r="A140" s="50"/>
      <c r="B140" s="52"/>
      <c r="C140" s="107"/>
      <c r="E140" s="79"/>
      <c r="F140" s="79"/>
      <c r="G140" s="40"/>
    </row>
    <row r="141" spans="1:7" s="11" customFormat="1" ht="15" customHeight="1">
      <c r="A141" s="198" t="s">
        <v>168</v>
      </c>
      <c r="B141" s="38"/>
      <c r="C141" s="37"/>
      <c r="E141" s="37"/>
      <c r="F141" s="37"/>
      <c r="G141" s="37"/>
    </row>
    <row r="142" spans="1:7" ht="15" customHeight="1">
      <c r="A142" s="52"/>
      <c r="B142" s="52"/>
      <c r="C142" s="52"/>
      <c r="E142" s="52"/>
      <c r="F142" s="52"/>
      <c r="G142" s="52"/>
    </row>
    <row r="143" spans="1:7" ht="15" customHeight="1">
      <c r="A143" s="50" t="s">
        <v>72</v>
      </c>
      <c r="B143" s="52"/>
      <c r="C143" s="52"/>
      <c r="E143" s="158"/>
      <c r="F143" s="158">
        <f>+'Faste opplysninger'!$E$7</f>
        <v>2020</v>
      </c>
      <c r="G143" s="158">
        <f>+'Faste opplysninger'!$E$8</f>
        <v>2019</v>
      </c>
    </row>
    <row r="144" spans="1:7" ht="15">
      <c r="A144" s="52"/>
      <c r="B144" s="52"/>
      <c r="C144" s="52"/>
      <c r="E144" s="34"/>
      <c r="F144" s="34"/>
      <c r="G144" s="34"/>
    </row>
    <row r="145" spans="1:7" ht="15">
      <c r="A145" s="90" t="s">
        <v>73</v>
      </c>
      <c r="B145" s="52"/>
      <c r="C145" s="52"/>
      <c r="E145" s="52"/>
      <c r="F145" s="52"/>
      <c r="G145" s="52"/>
    </row>
    <row r="146" spans="1:7" ht="15">
      <c r="A146" s="52" t="s">
        <v>74</v>
      </c>
      <c r="B146" s="52"/>
      <c r="C146" s="52"/>
      <c r="E146" s="103"/>
      <c r="F146" s="103">
        <v>0</v>
      </c>
      <c r="G146" s="103">
        <v>0</v>
      </c>
    </row>
    <row r="147" spans="1:7" ht="15">
      <c r="A147" s="52" t="s">
        <v>75</v>
      </c>
      <c r="B147" s="52"/>
      <c r="C147" s="52"/>
      <c r="E147" s="103"/>
      <c r="F147" s="103">
        <v>0</v>
      </c>
      <c r="G147" s="103">
        <v>0</v>
      </c>
    </row>
    <row r="148" spans="1:7" ht="15">
      <c r="A148" s="52"/>
      <c r="B148" s="52"/>
      <c r="C148" s="52"/>
      <c r="E148" s="52"/>
      <c r="F148" s="103"/>
      <c r="G148" s="103"/>
    </row>
    <row r="149" spans="1:7" ht="15">
      <c r="A149" s="90" t="s">
        <v>76</v>
      </c>
      <c r="B149" s="52"/>
      <c r="C149" s="52"/>
      <c r="E149" s="52"/>
      <c r="F149" s="103"/>
      <c r="G149" s="103"/>
    </row>
    <row r="150" spans="1:7" ht="15">
      <c r="A150" s="52" t="s">
        <v>226</v>
      </c>
      <c r="B150" s="52"/>
      <c r="C150" s="52"/>
      <c r="E150" s="103"/>
      <c r="F150" s="103">
        <v>0</v>
      </c>
      <c r="G150" s="103">
        <v>0</v>
      </c>
    </row>
    <row r="151" spans="1:7" ht="15">
      <c r="A151" s="52"/>
      <c r="B151" s="52"/>
      <c r="C151" s="52"/>
      <c r="E151" s="52"/>
      <c r="F151" s="52"/>
      <c r="G151" s="52"/>
    </row>
    <row r="152" spans="1:7" ht="15">
      <c r="A152" s="50" t="s">
        <v>77</v>
      </c>
      <c r="B152" s="52"/>
      <c r="C152" s="52"/>
      <c r="E152" s="158"/>
      <c r="F152" s="158">
        <f>+'Faste opplysninger'!$E$7</f>
        <v>2020</v>
      </c>
      <c r="G152" s="158">
        <f>+'Faste opplysninger'!$E$8</f>
        <v>2019</v>
      </c>
    </row>
    <row r="153" spans="1:7" ht="15">
      <c r="A153" s="52"/>
      <c r="B153" s="52"/>
      <c r="C153" s="52"/>
      <c r="E153" s="52"/>
      <c r="F153" s="52"/>
      <c r="G153" s="52"/>
    </row>
    <row r="154" spans="1:7" ht="15">
      <c r="A154" s="90" t="s">
        <v>78</v>
      </c>
      <c r="B154" s="52"/>
      <c r="C154" s="52"/>
      <c r="E154" s="52"/>
      <c r="F154" s="52"/>
      <c r="G154" s="52"/>
    </row>
    <row r="155" spans="1:7" ht="15">
      <c r="A155" s="52" t="s">
        <v>79</v>
      </c>
      <c r="B155" s="52"/>
      <c r="C155" s="52"/>
      <c r="E155" s="103"/>
      <c r="F155" s="103">
        <v>0</v>
      </c>
      <c r="G155" s="103">
        <v>0</v>
      </c>
    </row>
    <row r="156" spans="1:7" ht="15">
      <c r="A156" s="52" t="s">
        <v>80</v>
      </c>
      <c r="B156" s="52"/>
      <c r="C156" s="52"/>
      <c r="E156" s="103"/>
      <c r="F156" s="103">
        <v>0</v>
      </c>
      <c r="G156" s="103">
        <v>0</v>
      </c>
    </row>
    <row r="157" spans="1:7" ht="15">
      <c r="A157" s="52"/>
      <c r="B157" s="52"/>
      <c r="C157" s="52"/>
      <c r="E157" s="103"/>
      <c r="F157" s="103"/>
      <c r="G157" s="103"/>
    </row>
    <row r="158" spans="1:7" ht="15">
      <c r="A158" s="90" t="s">
        <v>81</v>
      </c>
      <c r="B158" s="52"/>
      <c r="C158" s="52"/>
      <c r="E158" s="103"/>
      <c r="F158" s="103"/>
      <c r="G158" s="103"/>
    </row>
    <row r="159" spans="1:7" ht="15">
      <c r="A159" s="52" t="s">
        <v>249</v>
      </c>
      <c r="B159" s="52"/>
      <c r="C159" s="52"/>
      <c r="E159" s="103"/>
      <c r="F159" s="103">
        <v>0</v>
      </c>
      <c r="G159" s="103">
        <v>0</v>
      </c>
    </row>
    <row r="160" spans="1:7" ht="15" customHeight="1">
      <c r="A160" s="52"/>
      <c r="B160" s="52"/>
      <c r="C160" s="52"/>
      <c r="E160" s="52"/>
      <c r="F160" s="52"/>
      <c r="G160" s="52"/>
    </row>
    <row r="161" spans="1:7" ht="15" customHeight="1">
      <c r="A161" s="52"/>
      <c r="B161" s="52"/>
      <c r="C161" s="52"/>
      <c r="E161" s="52"/>
      <c r="F161" s="52"/>
      <c r="G161" s="52"/>
    </row>
    <row r="162" spans="1:7" ht="15" customHeight="1">
      <c r="A162" s="37"/>
      <c r="B162" s="37"/>
      <c r="C162" s="37"/>
      <c r="E162" s="37"/>
      <c r="F162" s="37"/>
      <c r="G162" s="37"/>
    </row>
    <row r="163" spans="1:7" s="11" customFormat="1" ht="15" customHeight="1">
      <c r="A163" s="198" t="s">
        <v>169</v>
      </c>
      <c r="B163" s="38"/>
      <c r="C163" s="37"/>
      <c r="E163" s="37"/>
      <c r="F163" s="37"/>
      <c r="G163" s="37"/>
    </row>
    <row r="164" spans="1:7" s="11" customFormat="1" ht="15" customHeight="1">
      <c r="A164" s="198"/>
      <c r="B164" s="38"/>
      <c r="C164" s="37"/>
      <c r="E164" s="37"/>
      <c r="F164" s="37"/>
      <c r="G164" s="37"/>
    </row>
    <row r="165" spans="1:7" s="11" customFormat="1" ht="15" customHeight="1">
      <c r="A165" s="50" t="s">
        <v>89</v>
      </c>
      <c r="B165" s="50"/>
      <c r="C165" s="110"/>
      <c r="D165" s="5"/>
      <c r="E165" s="158"/>
      <c r="F165" s="158">
        <f>+'Faste opplysninger'!$E$7</f>
        <v>2020</v>
      </c>
      <c r="G165" s="158">
        <f>+'Faste opplysninger'!$E$8</f>
        <v>2019</v>
      </c>
    </row>
    <row r="166" spans="1:7" s="11" customFormat="1" ht="15" customHeight="1">
      <c r="A166" s="39"/>
      <c r="B166" s="39"/>
      <c r="C166" s="110"/>
      <c r="D166" s="5"/>
      <c r="E166" s="110"/>
      <c r="F166" s="110" t="s">
        <v>48</v>
      </c>
      <c r="G166" s="110"/>
    </row>
    <row r="167" spans="1:7" s="11" customFormat="1" ht="15" customHeight="1">
      <c r="A167" s="40" t="s">
        <v>212</v>
      </c>
      <c r="B167" s="40"/>
      <c r="C167" s="111"/>
      <c r="D167" s="5"/>
      <c r="E167" s="63"/>
      <c r="F167" s="63">
        <v>0</v>
      </c>
      <c r="G167" s="63">
        <v>0</v>
      </c>
    </row>
    <row r="168" spans="1:7" s="11" customFormat="1" ht="15" customHeight="1">
      <c r="A168" s="37" t="s">
        <v>213</v>
      </c>
      <c r="B168" s="37"/>
      <c r="C168" s="112"/>
      <c r="D168" s="173"/>
      <c r="E168" s="59"/>
      <c r="F168" s="59">
        <v>0</v>
      </c>
      <c r="G168" s="59">
        <v>0</v>
      </c>
    </row>
    <row r="169" spans="1:7" s="11" customFormat="1" ht="15" customHeight="1">
      <c r="A169" s="61" t="s">
        <v>214</v>
      </c>
      <c r="B169" s="61"/>
      <c r="C169" s="61"/>
      <c r="D169" s="179"/>
      <c r="E169" s="89"/>
      <c r="F169" s="89">
        <f>SUM(F167:F168)</f>
        <v>0</v>
      </c>
      <c r="G169" s="89">
        <f>SUM(G167:G168)</f>
        <v>0</v>
      </c>
    </row>
    <row r="170" spans="1:7" s="11" customFormat="1" ht="15" customHeight="1">
      <c r="A170" s="50"/>
      <c r="B170" s="50"/>
      <c r="C170" s="50"/>
      <c r="D170" s="10"/>
      <c r="E170" s="213"/>
      <c r="F170" s="213"/>
      <c r="G170" s="213"/>
    </row>
    <row r="171" spans="1:7" ht="15" customHeight="1">
      <c r="A171" s="37"/>
      <c r="B171" s="37"/>
      <c r="C171" s="37"/>
      <c r="E171" s="37"/>
      <c r="F171" s="37"/>
      <c r="G171" s="37"/>
    </row>
    <row r="172" spans="1:7" ht="15" customHeight="1">
      <c r="A172" s="50" t="s">
        <v>82</v>
      </c>
      <c r="B172" s="50"/>
      <c r="C172" s="110"/>
      <c r="E172" s="158"/>
      <c r="F172" s="158">
        <f>+'Faste opplysninger'!$E$7</f>
        <v>2020</v>
      </c>
      <c r="G172" s="158">
        <f>+'Faste opplysninger'!$E$8</f>
        <v>2019</v>
      </c>
    </row>
    <row r="173" spans="1:7" ht="15">
      <c r="A173" s="39"/>
      <c r="B173" s="39"/>
      <c r="C173" s="110"/>
      <c r="E173" s="110"/>
      <c r="F173" s="110" t="s">
        <v>48</v>
      </c>
      <c r="G173" s="110"/>
    </row>
    <row r="174" spans="1:7" ht="15">
      <c r="A174" s="37" t="s">
        <v>223</v>
      </c>
      <c r="B174" s="37"/>
      <c r="C174" s="112"/>
      <c r="D174" s="173"/>
      <c r="E174" s="59"/>
      <c r="F174" s="59">
        <v>0</v>
      </c>
      <c r="G174" s="59">
        <v>0</v>
      </c>
    </row>
    <row r="175" spans="1:7" ht="15">
      <c r="A175" s="61" t="s">
        <v>83</v>
      </c>
      <c r="B175" s="61"/>
      <c r="C175" s="61"/>
      <c r="D175" s="179"/>
      <c r="E175" s="89"/>
      <c r="F175" s="89">
        <f>SUM(F174:F174)</f>
        <v>0</v>
      </c>
      <c r="G175" s="89">
        <f>SUM(G174:G174)</f>
        <v>0</v>
      </c>
    </row>
    <row r="176" spans="1:7" ht="15">
      <c r="A176" s="50"/>
      <c r="B176" s="50"/>
      <c r="C176" s="50"/>
      <c r="E176" s="37"/>
      <c r="F176" s="37"/>
      <c r="G176" s="37"/>
    </row>
    <row r="177" spans="1:7" ht="15">
      <c r="A177" s="50"/>
      <c r="B177" s="50"/>
      <c r="C177" s="52"/>
      <c r="E177" s="37"/>
      <c r="F177" s="37"/>
      <c r="G177" s="37"/>
    </row>
    <row r="178" spans="1:7" ht="15">
      <c r="A178" s="54" t="s">
        <v>84</v>
      </c>
      <c r="B178" s="54"/>
      <c r="C178" s="110"/>
      <c r="E178" s="158"/>
      <c r="F178" s="158">
        <f>+'Faste opplysninger'!$E$7</f>
        <v>2020</v>
      </c>
      <c r="G178" s="158">
        <f>+'Faste opplysninger'!$E$8</f>
        <v>2019</v>
      </c>
    </row>
    <row r="179" spans="1:7" ht="15">
      <c r="A179" s="54"/>
      <c r="B179" s="54"/>
      <c r="C179" s="110"/>
      <c r="E179" s="110"/>
      <c r="F179" s="110"/>
      <c r="G179" s="110"/>
    </row>
    <row r="180" spans="1:7" ht="15">
      <c r="A180" s="46" t="s">
        <v>85</v>
      </c>
      <c r="B180" s="46"/>
      <c r="C180" s="111"/>
      <c r="E180" s="63"/>
      <c r="F180" s="63">
        <v>0</v>
      </c>
      <c r="G180" s="63">
        <v>0</v>
      </c>
    </row>
    <row r="181" spans="1:7" ht="15">
      <c r="A181" s="46" t="s">
        <v>224</v>
      </c>
      <c r="B181" s="46"/>
      <c r="C181" s="112"/>
      <c r="D181" s="173"/>
      <c r="E181" s="59"/>
      <c r="F181" s="59">
        <v>0</v>
      </c>
      <c r="G181" s="59">
        <v>0</v>
      </c>
    </row>
    <row r="182" spans="1:7" ht="15">
      <c r="A182" s="61" t="s">
        <v>13</v>
      </c>
      <c r="B182" s="61"/>
      <c r="C182" s="61"/>
      <c r="D182" s="179"/>
      <c r="E182" s="89"/>
      <c r="F182" s="89">
        <f>SUM(F180:F181)</f>
        <v>0</v>
      </c>
      <c r="G182" s="89">
        <f>SUM(G180:G181)</f>
        <v>0</v>
      </c>
    </row>
    <row r="183" spans="1:6" ht="15">
      <c r="A183" s="37"/>
      <c r="B183" s="37"/>
      <c r="C183" s="37"/>
      <c r="D183" s="37"/>
      <c r="E183" s="37"/>
      <c r="F183" s="37"/>
    </row>
    <row r="184" spans="1:6" ht="15">
      <c r="A184" s="40"/>
      <c r="B184" s="40"/>
      <c r="C184" s="37"/>
      <c r="D184" s="37"/>
      <c r="E184" s="37"/>
      <c r="F184" s="37"/>
    </row>
    <row r="185" spans="1:7" ht="15">
      <c r="A185" s="38"/>
      <c r="B185" s="38"/>
      <c r="C185" s="69"/>
      <c r="E185" s="158"/>
      <c r="F185" s="158">
        <f>+'Faste opplysninger'!$E$7</f>
        <v>2020</v>
      </c>
      <c r="G185" s="158">
        <f>+'Faste opplysninger'!$E$8</f>
        <v>2019</v>
      </c>
    </row>
    <row r="186" spans="1:7" ht="15">
      <c r="A186" s="38"/>
      <c r="B186" s="38"/>
      <c r="C186" s="38"/>
      <c r="E186" s="38"/>
      <c r="F186" s="38"/>
      <c r="G186" s="38"/>
    </row>
    <row r="187" spans="1:7" ht="15">
      <c r="A187" s="164" t="s">
        <v>86</v>
      </c>
      <c r="B187" s="125"/>
      <c r="C187" s="207"/>
      <c r="D187" s="173"/>
      <c r="E187" s="208"/>
      <c r="F187" s="208">
        <v>0</v>
      </c>
      <c r="G187" s="208">
        <v>0</v>
      </c>
    </row>
    <row r="188" spans="1:7" ht="15">
      <c r="A188" s="37"/>
      <c r="B188" s="37"/>
      <c r="C188" s="112"/>
      <c r="E188" s="112"/>
      <c r="F188" s="112"/>
      <c r="G188" s="112"/>
    </row>
    <row r="189" spans="1:7" ht="15">
      <c r="A189" s="68" t="s">
        <v>87</v>
      </c>
      <c r="B189" s="38"/>
      <c r="C189" s="112"/>
      <c r="E189" s="112"/>
      <c r="F189" s="112"/>
      <c r="G189" s="112"/>
    </row>
    <row r="190" spans="1:7" ht="15">
      <c r="A190" s="38"/>
      <c r="B190" s="38"/>
      <c r="C190" s="112"/>
      <c r="E190" s="112"/>
      <c r="F190" s="112"/>
      <c r="G190" s="112"/>
    </row>
    <row r="191" spans="1:7" ht="15">
      <c r="A191" s="37" t="s">
        <v>6</v>
      </c>
      <c r="B191" s="38"/>
      <c r="C191" s="112"/>
      <c r="E191" s="63"/>
      <c r="F191" s="63">
        <v>0</v>
      </c>
      <c r="G191" s="63">
        <v>0</v>
      </c>
    </row>
    <row r="192" spans="1:7" ht="15">
      <c r="A192" s="37" t="s">
        <v>88</v>
      </c>
      <c r="B192" s="37"/>
      <c r="C192" s="113"/>
      <c r="E192" s="63"/>
      <c r="F192" s="63">
        <v>0</v>
      </c>
      <c r="G192" s="63">
        <v>0</v>
      </c>
    </row>
    <row r="193" spans="1:7" ht="15">
      <c r="A193" s="37" t="s">
        <v>89</v>
      </c>
      <c r="B193" s="37"/>
      <c r="C193" s="113"/>
      <c r="D193" s="173"/>
      <c r="E193" s="63"/>
      <c r="F193" s="63">
        <v>0</v>
      </c>
      <c r="G193" s="63">
        <v>0</v>
      </c>
    </row>
    <row r="194" spans="1:7" ht="15">
      <c r="A194" s="75" t="s">
        <v>13</v>
      </c>
      <c r="B194" s="109"/>
      <c r="C194" s="114"/>
      <c r="D194" s="179"/>
      <c r="E194" s="159"/>
      <c r="F194" s="159">
        <f>SUM(F191:F193)</f>
        <v>0</v>
      </c>
      <c r="G194" s="159">
        <f>SUM(G191:G193)</f>
        <v>0</v>
      </c>
    </row>
    <row r="195" spans="1:7" ht="15" customHeight="1">
      <c r="A195" s="39"/>
      <c r="B195" s="40"/>
      <c r="C195" s="111"/>
      <c r="E195" s="111"/>
      <c r="F195" s="111"/>
      <c r="G195" s="111"/>
    </row>
    <row r="196" spans="1:7" ht="15" customHeight="1">
      <c r="A196" s="39" t="s">
        <v>164</v>
      </c>
      <c r="B196" s="40"/>
      <c r="C196" s="111"/>
      <c r="E196" s="111"/>
      <c r="F196" s="111"/>
      <c r="G196" s="111"/>
    </row>
    <row r="197" spans="1:7" ht="15" customHeight="1">
      <c r="A197" s="40" t="s">
        <v>148</v>
      </c>
      <c r="B197" s="40"/>
      <c r="C197" s="111"/>
      <c r="E197" s="63"/>
      <c r="F197" s="63">
        <v>0</v>
      </c>
      <c r="G197" s="63">
        <v>0</v>
      </c>
    </row>
    <row r="198" spans="1:7" ht="15" customHeight="1">
      <c r="A198" s="40" t="s">
        <v>225</v>
      </c>
      <c r="B198" s="40"/>
      <c r="C198" s="111"/>
      <c r="D198" s="173"/>
      <c r="E198" s="63"/>
      <c r="F198" s="63">
        <v>0</v>
      </c>
      <c r="G198" s="63">
        <v>0</v>
      </c>
    </row>
    <row r="199" spans="1:7" ht="15" customHeight="1">
      <c r="A199" s="109" t="s">
        <v>13</v>
      </c>
      <c r="B199" s="109"/>
      <c r="C199" s="114"/>
      <c r="D199" s="179"/>
      <c r="E199" s="159"/>
      <c r="F199" s="159">
        <f>SUM(F196:F198)</f>
        <v>0</v>
      </c>
      <c r="G199" s="159">
        <f>SUM(G196:G198)</f>
        <v>0</v>
      </c>
    </row>
    <row r="200" spans="1:7" ht="15" customHeight="1">
      <c r="A200" s="40"/>
      <c r="B200" s="40"/>
      <c r="C200" s="111"/>
      <c r="D200" s="10"/>
      <c r="E200" s="64"/>
      <c r="F200" s="64"/>
      <c r="G200" s="64"/>
    </row>
    <row r="201" spans="1:7" ht="15" customHeight="1">
      <c r="A201" s="40"/>
      <c r="B201" s="40"/>
      <c r="C201" s="111"/>
      <c r="D201" s="111"/>
      <c r="E201" s="111"/>
      <c r="F201" s="63"/>
      <c r="G201" s="63"/>
    </row>
    <row r="202" spans="1:7" s="11" customFormat="1" ht="15" customHeight="1">
      <c r="A202" s="198" t="s">
        <v>170</v>
      </c>
      <c r="B202" s="38"/>
      <c r="C202" s="38"/>
      <c r="D202" s="38"/>
      <c r="E202" s="38"/>
      <c r="F202" s="38"/>
      <c r="G202" s="37"/>
    </row>
    <row r="203" spans="1:7" ht="15" customHeight="1">
      <c r="A203" s="38"/>
      <c r="B203" s="38"/>
      <c r="C203" s="38"/>
      <c r="D203" s="38"/>
      <c r="E203" s="38"/>
      <c r="F203" s="37"/>
      <c r="G203" s="37"/>
    </row>
    <row r="204" spans="1:7" s="20" customFormat="1" ht="15" customHeight="1">
      <c r="A204" s="36"/>
      <c r="B204" s="36"/>
      <c r="D204" s="115"/>
      <c r="E204" s="69" t="s">
        <v>89</v>
      </c>
      <c r="F204" s="115"/>
      <c r="G204" s="69" t="s">
        <v>147</v>
      </c>
    </row>
    <row r="205" spans="1:7" ht="15">
      <c r="A205" s="38"/>
      <c r="B205" s="38"/>
      <c r="D205" s="158">
        <f>+'Faste opplysninger'!$E$7</f>
        <v>2020</v>
      </c>
      <c r="E205" s="158">
        <f>+'Faste opplysninger'!$E$8</f>
        <v>2019</v>
      </c>
      <c r="F205" s="158">
        <f>+'Faste opplysninger'!$E$7</f>
        <v>2020</v>
      </c>
      <c r="G205" s="158">
        <f>+'Faste opplysninger'!$E$8</f>
        <v>2019</v>
      </c>
    </row>
    <row r="206" spans="1:7" ht="15">
      <c r="A206" s="38"/>
      <c r="B206" s="38"/>
      <c r="D206" s="116"/>
      <c r="E206" s="116"/>
      <c r="F206" s="116"/>
      <c r="G206" s="116"/>
    </row>
    <row r="207" spans="1:7" ht="15">
      <c r="A207" s="37" t="s">
        <v>90</v>
      </c>
      <c r="B207" s="38"/>
      <c r="D207" s="59">
        <v>0</v>
      </c>
      <c r="E207" s="59">
        <v>0</v>
      </c>
      <c r="F207" s="59">
        <v>0</v>
      </c>
      <c r="G207" s="59">
        <v>0</v>
      </c>
    </row>
    <row r="208" spans="1:7" ht="15">
      <c r="A208" s="37" t="s">
        <v>41</v>
      </c>
      <c r="B208" s="37"/>
      <c r="D208" s="59">
        <v>0</v>
      </c>
      <c r="E208" s="59">
        <v>0</v>
      </c>
      <c r="F208" s="59">
        <v>0</v>
      </c>
      <c r="G208" s="59">
        <v>0</v>
      </c>
    </row>
    <row r="209" spans="1:7" ht="15">
      <c r="A209" s="37" t="s">
        <v>91</v>
      </c>
      <c r="B209" s="37"/>
      <c r="D209" s="59">
        <v>0</v>
      </c>
      <c r="E209" s="59">
        <v>0</v>
      </c>
      <c r="F209" s="59">
        <v>0</v>
      </c>
      <c r="G209" s="59">
        <v>0</v>
      </c>
    </row>
    <row r="210" spans="1:7" ht="15">
      <c r="A210" s="75" t="s">
        <v>13</v>
      </c>
      <c r="B210" s="109"/>
      <c r="C210" s="179"/>
      <c r="D210" s="140">
        <f>SUM(D207:D209)</f>
        <v>0</v>
      </c>
      <c r="E210" s="140">
        <f>SUM(E207:E209)</f>
        <v>0</v>
      </c>
      <c r="F210" s="140">
        <f>SUM(F207:F209)</f>
        <v>0</v>
      </c>
      <c r="G210" s="140">
        <f>SUM(G207:G209)</f>
        <v>0</v>
      </c>
    </row>
    <row r="211" spans="1:6" ht="15">
      <c r="A211" s="40"/>
      <c r="B211" s="40"/>
      <c r="C211" s="117"/>
      <c r="D211" s="117"/>
      <c r="E211" s="117"/>
      <c r="F211" s="117"/>
    </row>
    <row r="212" spans="1:6" ht="15">
      <c r="A212" s="40"/>
      <c r="B212" s="40"/>
      <c r="C212" s="117"/>
      <c r="D212" s="117"/>
      <c r="E212" s="117"/>
      <c r="F212" s="117"/>
    </row>
    <row r="213" spans="1:7" ht="15">
      <c r="A213" s="37"/>
      <c r="B213" s="37"/>
      <c r="D213" s="118"/>
      <c r="E213" s="119" t="s">
        <v>145</v>
      </c>
      <c r="F213" s="118"/>
      <c r="G213" s="119" t="s">
        <v>146</v>
      </c>
    </row>
    <row r="214" spans="1:7" ht="15">
      <c r="A214" s="38"/>
      <c r="B214" s="38"/>
      <c r="D214" s="158">
        <f>+'Faste opplysninger'!$E$7</f>
        <v>2020</v>
      </c>
      <c r="E214" s="158">
        <f>+'Faste opplysninger'!$E$8</f>
        <v>2019</v>
      </c>
      <c r="F214" s="158">
        <f>+'Faste opplysninger'!$E$7</f>
        <v>2020</v>
      </c>
      <c r="G214" s="158">
        <f>+'Faste opplysninger'!$E$8</f>
        <v>2019</v>
      </c>
    </row>
    <row r="215" spans="1:7" ht="15">
      <c r="A215" s="38"/>
      <c r="B215" s="38"/>
      <c r="D215" s="38"/>
      <c r="E215" s="38"/>
      <c r="F215" s="38"/>
      <c r="G215" s="38"/>
    </row>
    <row r="216" spans="1:7" ht="15">
      <c r="A216" s="37" t="s">
        <v>90</v>
      </c>
      <c r="B216" s="38"/>
      <c r="D216" s="59">
        <v>0</v>
      </c>
      <c r="E216" s="59">
        <v>0</v>
      </c>
      <c r="F216" s="59">
        <v>0</v>
      </c>
      <c r="G216" s="59">
        <v>0</v>
      </c>
    </row>
    <row r="217" spans="1:7" ht="15">
      <c r="A217" s="37" t="s">
        <v>41</v>
      </c>
      <c r="B217" s="37"/>
      <c r="D217" s="59">
        <v>0</v>
      </c>
      <c r="E217" s="59">
        <v>0</v>
      </c>
      <c r="F217" s="59">
        <v>0</v>
      </c>
      <c r="G217" s="59">
        <v>0</v>
      </c>
    </row>
    <row r="218" spans="1:7" ht="15">
      <c r="A218" s="37" t="s">
        <v>91</v>
      </c>
      <c r="B218" s="37"/>
      <c r="D218" s="59">
        <v>0</v>
      </c>
      <c r="E218" s="59">
        <v>0</v>
      </c>
      <c r="F218" s="59">
        <v>0</v>
      </c>
      <c r="G218" s="59">
        <v>0</v>
      </c>
    </row>
    <row r="219" spans="1:7" ht="15" customHeight="1">
      <c r="A219" s="75" t="s">
        <v>13</v>
      </c>
      <c r="B219" s="109"/>
      <c r="C219" s="179"/>
      <c r="D219" s="140">
        <f>SUM(D216:D218)</f>
        <v>0</v>
      </c>
      <c r="E219" s="140">
        <f>SUM(E216:E218)</f>
        <v>0</v>
      </c>
      <c r="F219" s="140">
        <f>SUM(F216:F218)</f>
        <v>0</v>
      </c>
      <c r="G219" s="140">
        <f>SUM(G216:G218)</f>
        <v>0</v>
      </c>
    </row>
    <row r="220" spans="1:7" ht="15" customHeight="1">
      <c r="A220" s="38"/>
      <c r="B220" s="38"/>
      <c r="C220" s="38"/>
      <c r="D220" s="37"/>
      <c r="E220" s="37"/>
      <c r="F220" s="120"/>
      <c r="G220" s="120"/>
    </row>
    <row r="221" spans="1:7" ht="15" customHeight="1">
      <c r="A221" s="38"/>
      <c r="B221" s="38"/>
      <c r="C221" s="38"/>
      <c r="D221" s="37"/>
      <c r="E221" s="37"/>
      <c r="F221" s="120"/>
      <c r="G221" s="120"/>
    </row>
    <row r="222" spans="1:7" ht="15" customHeight="1">
      <c r="A222" s="201" t="s">
        <v>198</v>
      </c>
      <c r="B222" s="38"/>
      <c r="C222" s="37"/>
      <c r="D222" s="11"/>
      <c r="E222" s="37"/>
      <c r="F222" s="37"/>
      <c r="G222" s="37"/>
    </row>
    <row r="223" spans="1:16" ht="15" customHeight="1">
      <c r="A223" s="50"/>
      <c r="B223" s="50"/>
      <c r="C223" s="110"/>
      <c r="E223" s="158"/>
      <c r="F223" s="158">
        <f>+'Faste opplysninger'!$E$7</f>
        <v>2020</v>
      </c>
      <c r="G223" s="158">
        <f>+'Faste opplysninger'!$E$8</f>
        <v>2019</v>
      </c>
      <c r="I223" s="201"/>
      <c r="J223" s="40"/>
      <c r="K223" s="40"/>
      <c r="L223" s="195"/>
      <c r="M223" s="195"/>
      <c r="N223" s="195"/>
      <c r="O223" s="195"/>
      <c r="P223" s="195"/>
    </row>
    <row r="224" spans="1:16" ht="15" customHeight="1">
      <c r="A224" s="39"/>
      <c r="B224" s="39"/>
      <c r="C224" s="110"/>
      <c r="E224" s="110"/>
      <c r="F224" s="110" t="s">
        <v>48</v>
      </c>
      <c r="G224" s="110"/>
      <c r="I224" s="99"/>
      <c r="J224" s="99"/>
      <c r="K224" s="37"/>
      <c r="L224" s="37"/>
      <c r="M224" s="34"/>
      <c r="N224" s="34"/>
      <c r="O224" s="101"/>
      <c r="P224" s="101"/>
    </row>
    <row r="225" spans="1:16" ht="15" customHeight="1">
      <c r="A225" s="46" t="s">
        <v>199</v>
      </c>
      <c r="B225" s="40"/>
      <c r="C225" s="111"/>
      <c r="E225" s="63"/>
      <c r="F225" s="63">
        <v>0</v>
      </c>
      <c r="G225" s="63">
        <v>0</v>
      </c>
      <c r="I225" s="209"/>
      <c r="J225" s="209"/>
      <c r="K225" s="52"/>
      <c r="L225" s="34"/>
      <c r="M225" s="34"/>
      <c r="N225" s="34"/>
      <c r="O225" s="209"/>
      <c r="P225" s="209"/>
    </row>
    <row r="226" spans="1:16" ht="15" customHeight="1">
      <c r="A226" s="46" t="s">
        <v>211</v>
      </c>
      <c r="B226" s="37"/>
      <c r="C226" s="112"/>
      <c r="D226" s="173"/>
      <c r="E226" s="59"/>
      <c r="F226" s="59">
        <v>0</v>
      </c>
      <c r="G226" s="59">
        <v>0</v>
      </c>
      <c r="I226" s="209"/>
      <c r="J226" s="209"/>
      <c r="K226" s="52"/>
      <c r="L226" s="34"/>
      <c r="M226" s="34"/>
      <c r="N226" s="34"/>
      <c r="O226" s="209"/>
      <c r="P226" s="209"/>
    </row>
    <row r="227" spans="1:16" ht="15" customHeight="1">
      <c r="A227" s="61" t="s">
        <v>248</v>
      </c>
      <c r="B227" s="61"/>
      <c r="C227" s="61"/>
      <c r="D227" s="179"/>
      <c r="E227" s="89"/>
      <c r="F227" s="89">
        <f>SUM(F225:F226)</f>
        <v>0</v>
      </c>
      <c r="G227" s="89">
        <f>SUM(G225:G226)</f>
        <v>0</v>
      </c>
      <c r="I227" s="63"/>
      <c r="J227" s="63"/>
      <c r="K227" s="46"/>
      <c r="L227" s="46"/>
      <c r="M227" s="34"/>
      <c r="N227" s="34"/>
      <c r="O227" s="63"/>
      <c r="P227" s="63"/>
    </row>
    <row r="228" spans="1:16" ht="15" customHeight="1">
      <c r="A228" s="38"/>
      <c r="B228" s="38"/>
      <c r="C228" s="38"/>
      <c r="D228" s="37"/>
      <c r="E228" s="37"/>
      <c r="F228" s="120"/>
      <c r="G228" s="120"/>
      <c r="I228" s="63"/>
      <c r="J228" s="63"/>
      <c r="K228" s="52"/>
      <c r="L228" s="52"/>
      <c r="M228" s="135"/>
      <c r="N228" s="135"/>
      <c r="O228" s="63"/>
      <c r="P228" s="63"/>
    </row>
    <row r="229" spans="1:16" ht="42.75" customHeight="1">
      <c r="A229" s="266" t="s">
        <v>307</v>
      </c>
      <c r="B229" s="265"/>
      <c r="C229" s="265"/>
      <c r="D229" s="265"/>
      <c r="E229" s="265"/>
      <c r="F229" s="265"/>
      <c r="G229" s="265"/>
      <c r="H229" s="166"/>
      <c r="I229" s="225"/>
      <c r="J229" s="225"/>
      <c r="K229" s="50"/>
      <c r="L229" s="50"/>
      <c r="M229" s="135"/>
      <c r="N229" s="135"/>
      <c r="O229" s="225"/>
      <c r="P229" s="225"/>
    </row>
    <row r="230" spans="1:16" ht="15" customHeight="1">
      <c r="A230" s="229"/>
      <c r="B230" s="235"/>
      <c r="C230" s="235"/>
      <c r="D230" s="235"/>
      <c r="E230" s="235"/>
      <c r="F230" s="235"/>
      <c r="G230" s="235"/>
      <c r="I230" s="225"/>
      <c r="J230" s="225"/>
      <c r="K230" s="50"/>
      <c r="L230" s="50"/>
      <c r="M230" s="135"/>
      <c r="N230" s="135"/>
      <c r="O230" s="225"/>
      <c r="P230" s="225"/>
    </row>
    <row r="231" spans="1:16" ht="27" customHeight="1">
      <c r="A231" s="266" t="s">
        <v>308</v>
      </c>
      <c r="B231" s="265"/>
      <c r="C231" s="265"/>
      <c r="D231" s="265"/>
      <c r="E231" s="265"/>
      <c r="F231" s="265"/>
      <c r="G231" s="265"/>
      <c r="I231" s="39"/>
      <c r="J231" s="40"/>
      <c r="K231" s="40"/>
      <c r="L231" s="195"/>
      <c r="M231" s="195"/>
      <c r="N231" s="195"/>
      <c r="O231" s="195"/>
      <c r="P231" s="195"/>
    </row>
    <row r="232" spans="1:16" ht="15" customHeight="1">
      <c r="A232" s="226"/>
      <c r="B232" s="38"/>
      <c r="C232" s="38"/>
      <c r="D232" s="37"/>
      <c r="E232" s="37"/>
      <c r="F232" s="120"/>
      <c r="G232" s="120"/>
      <c r="I232" s="39"/>
      <c r="J232" s="40"/>
      <c r="K232" s="40"/>
      <c r="L232" s="195"/>
      <c r="M232" s="195"/>
      <c r="N232" s="195"/>
      <c r="O232" s="195"/>
      <c r="P232" s="195"/>
    </row>
    <row r="233" spans="1:16" ht="15" customHeight="1">
      <c r="A233" s="267" t="s">
        <v>309</v>
      </c>
      <c r="B233" s="268"/>
      <c r="C233" s="268"/>
      <c r="D233" s="268"/>
      <c r="E233" s="268"/>
      <c r="F233" s="268"/>
      <c r="G233" s="268"/>
      <c r="I233" s="39"/>
      <c r="J233" s="40"/>
      <c r="K233" s="40"/>
      <c r="L233" s="195"/>
      <c r="M233" s="195"/>
      <c r="N233" s="195"/>
      <c r="O233" s="195"/>
      <c r="P233" s="195"/>
    </row>
    <row r="234" spans="1:16" ht="15" customHeight="1">
      <c r="A234" s="38"/>
      <c r="B234" s="38"/>
      <c r="C234" s="38"/>
      <c r="D234" s="37"/>
      <c r="E234" s="37"/>
      <c r="F234" s="120"/>
      <c r="G234" s="120"/>
      <c r="I234" s="39"/>
      <c r="J234" s="40"/>
      <c r="K234" s="40"/>
      <c r="L234" s="195"/>
      <c r="M234" s="195"/>
      <c r="N234" s="195"/>
      <c r="O234" s="195"/>
      <c r="P234" s="195"/>
    </row>
    <row r="235" spans="1:16" ht="15" customHeight="1">
      <c r="A235" s="38"/>
      <c r="B235" s="38"/>
      <c r="C235" s="38"/>
      <c r="D235" s="37"/>
      <c r="E235" s="37"/>
      <c r="F235" s="120"/>
      <c r="G235" s="120"/>
      <c r="I235" s="39"/>
      <c r="J235" s="40"/>
      <c r="K235" s="40"/>
      <c r="L235" s="195"/>
      <c r="M235" s="195"/>
      <c r="N235" s="195"/>
      <c r="O235" s="195"/>
      <c r="P235" s="195"/>
    </row>
    <row r="236" spans="1:8" ht="15" customHeight="1">
      <c r="A236" s="201" t="s">
        <v>200</v>
      </c>
      <c r="B236" s="202"/>
      <c r="C236" s="202"/>
      <c r="D236" s="203"/>
      <c r="E236" s="204"/>
      <c r="F236" s="205"/>
      <c r="G236" s="37"/>
      <c r="H236" s="37"/>
    </row>
    <row r="237" spans="1:8" ht="12.75" customHeight="1">
      <c r="A237" s="201"/>
      <c r="B237" s="202"/>
      <c r="C237" s="202"/>
      <c r="D237" s="203"/>
      <c r="E237" s="204"/>
      <c r="F237" s="205"/>
      <c r="G237" s="37"/>
      <c r="H237" s="37"/>
    </row>
    <row r="238" spans="1:7" ht="38.25">
      <c r="A238" s="33"/>
      <c r="B238" s="34"/>
      <c r="C238" s="34"/>
      <c r="D238" s="41" t="s">
        <v>194</v>
      </c>
      <c r="E238" s="41" t="s">
        <v>219</v>
      </c>
      <c r="F238" s="94" t="s">
        <v>195</v>
      </c>
      <c r="G238" s="41" t="s">
        <v>38</v>
      </c>
    </row>
    <row r="239" spans="1:7" ht="15" customHeight="1">
      <c r="A239" s="34"/>
      <c r="B239" s="34"/>
      <c r="C239" s="34"/>
      <c r="D239" s="41"/>
      <c r="E239" s="41"/>
      <c r="F239" s="94"/>
      <c r="G239" s="41"/>
    </row>
    <row r="240" spans="1:7" ht="15" customHeight="1">
      <c r="A240" s="34"/>
      <c r="B240" s="34"/>
      <c r="C240" s="34"/>
      <c r="D240" s="59">
        <v>0</v>
      </c>
      <c r="E240" s="59">
        <v>0</v>
      </c>
      <c r="F240" s="59">
        <v>0</v>
      </c>
      <c r="G240" s="59">
        <v>0</v>
      </c>
    </row>
    <row r="241" spans="1:7" ht="15" customHeight="1">
      <c r="A241" s="34"/>
      <c r="B241" s="34"/>
      <c r="C241" s="34"/>
      <c r="D241" s="59">
        <v>0</v>
      </c>
      <c r="E241" s="59">
        <v>0</v>
      </c>
      <c r="F241" s="59">
        <v>0</v>
      </c>
      <c r="G241" s="59">
        <v>0</v>
      </c>
    </row>
    <row r="242" spans="1:7" ht="15" customHeight="1">
      <c r="A242" s="61" t="s">
        <v>19</v>
      </c>
      <c r="B242" s="87"/>
      <c r="C242" s="87"/>
      <c r="D242" s="206">
        <f>SUM(D240:D241)</f>
        <v>0</v>
      </c>
      <c r="E242" s="206">
        <f>SUM(E240:E241)</f>
        <v>0</v>
      </c>
      <c r="F242" s="206">
        <f>SUM(F240:F241)</f>
        <v>0</v>
      </c>
      <c r="G242" s="206">
        <f>SUM(G240:G241)</f>
        <v>0</v>
      </c>
    </row>
    <row r="243" spans="1:7" ht="15" customHeight="1">
      <c r="A243" s="38"/>
      <c r="B243" s="38"/>
      <c r="C243" s="38"/>
      <c r="D243" s="37"/>
      <c r="E243" s="37"/>
      <c r="F243" s="120"/>
      <c r="G243" s="120"/>
    </row>
    <row r="244" spans="1:7" ht="15" customHeight="1">
      <c r="A244" s="38"/>
      <c r="B244" s="38"/>
      <c r="C244" s="38"/>
      <c r="D244" s="37"/>
      <c r="E244" s="37"/>
      <c r="F244" s="120"/>
      <c r="G244" s="120"/>
    </row>
    <row r="245" spans="1:7" ht="15" customHeight="1">
      <c r="A245" s="198" t="s">
        <v>201</v>
      </c>
      <c r="B245" s="38"/>
      <c r="C245" s="11"/>
      <c r="D245" s="11"/>
      <c r="E245" s="37"/>
      <c r="F245" s="37"/>
      <c r="G245" s="37"/>
    </row>
    <row r="246" spans="1:5" ht="15" customHeight="1">
      <c r="A246" s="37"/>
      <c r="B246" s="37"/>
      <c r="E246" s="158"/>
    </row>
    <row r="247" spans="1:7" ht="15" customHeight="1">
      <c r="A247" s="38" t="s">
        <v>142</v>
      </c>
      <c r="B247" s="37"/>
      <c r="E247" s="37"/>
      <c r="F247" s="158">
        <f>+'Faste opplysninger'!$E$7</f>
        <v>2020</v>
      </c>
      <c r="G247" s="158">
        <f>+'Faste opplysninger'!$E$8</f>
        <v>2019</v>
      </c>
    </row>
    <row r="248" spans="1:7" ht="15" customHeight="1">
      <c r="A248" s="37"/>
      <c r="B248" s="37"/>
      <c r="E248" s="37"/>
      <c r="F248" s="37"/>
      <c r="G248" s="37"/>
    </row>
    <row r="249" spans="1:7" ht="15" customHeight="1">
      <c r="A249" s="125" t="s">
        <v>143</v>
      </c>
      <c r="B249" s="125"/>
      <c r="C249" s="173"/>
      <c r="D249" s="173"/>
      <c r="E249" s="60"/>
      <c r="F249" s="60">
        <v>0</v>
      </c>
      <c r="G249" s="60">
        <v>0</v>
      </c>
    </row>
    <row r="250" spans="1:7" ht="15" customHeight="1">
      <c r="A250" s="37"/>
      <c r="B250" s="37"/>
      <c r="E250" s="37"/>
      <c r="F250" s="37"/>
      <c r="G250" s="37"/>
    </row>
    <row r="251" spans="1:7" ht="15" customHeight="1">
      <c r="A251" s="38" t="s">
        <v>196</v>
      </c>
      <c r="B251" s="37"/>
      <c r="E251" s="158"/>
      <c r="F251" s="158">
        <f>+'Faste opplysninger'!$E$7</f>
        <v>2020</v>
      </c>
      <c r="G251" s="158">
        <f>+'Faste opplysninger'!$E$8</f>
        <v>2019</v>
      </c>
    </row>
    <row r="252" spans="1:7" ht="15" customHeight="1">
      <c r="A252" s="37"/>
      <c r="B252" s="37"/>
      <c r="E252" s="37"/>
      <c r="F252" s="37"/>
      <c r="G252" s="37"/>
    </row>
    <row r="253" spans="1:7" ht="15" customHeight="1">
      <c r="A253" s="125" t="s">
        <v>148</v>
      </c>
      <c r="B253" s="125"/>
      <c r="C253" s="173"/>
      <c r="D253" s="173"/>
      <c r="E253" s="60"/>
      <c r="F253" s="60">
        <v>0</v>
      </c>
      <c r="G253" s="60">
        <v>0</v>
      </c>
    </row>
    <row r="254" spans="1:7" ht="15" customHeight="1">
      <c r="A254" s="40"/>
      <c r="B254" s="40"/>
      <c r="C254" s="10"/>
      <c r="D254" s="10"/>
      <c r="E254" s="63"/>
      <c r="F254" s="63"/>
      <c r="G254" s="63"/>
    </row>
    <row r="255" spans="1:7" ht="15" customHeight="1">
      <c r="A255" s="40"/>
      <c r="B255" s="40"/>
      <c r="C255" s="10"/>
      <c r="D255" s="10"/>
      <c r="E255" s="63"/>
      <c r="F255" s="63"/>
      <c r="G255" s="63"/>
    </row>
    <row r="256" spans="1:7" s="11" customFormat="1" ht="15" customHeight="1">
      <c r="A256" s="198" t="s">
        <v>202</v>
      </c>
      <c r="B256" s="38"/>
      <c r="C256" s="38"/>
      <c r="D256" s="38"/>
      <c r="E256" s="38"/>
      <c r="F256" s="38"/>
      <c r="G256" s="37"/>
    </row>
    <row r="257" spans="1:7" ht="15" customHeight="1">
      <c r="A257" s="38"/>
      <c r="B257" s="38"/>
      <c r="C257" s="38"/>
      <c r="D257" s="37"/>
      <c r="E257" s="37"/>
      <c r="F257" s="120"/>
      <c r="G257" s="120"/>
    </row>
    <row r="258" spans="1:7" ht="51">
      <c r="A258" s="33" t="s">
        <v>92</v>
      </c>
      <c r="B258" s="34"/>
      <c r="C258" s="121" t="s">
        <v>166</v>
      </c>
      <c r="D258" s="121" t="s">
        <v>328</v>
      </c>
      <c r="E258" s="121" t="s">
        <v>215</v>
      </c>
      <c r="F258" s="121" t="s">
        <v>165</v>
      </c>
      <c r="G258" s="120" t="s">
        <v>13</v>
      </c>
    </row>
    <row r="259" spans="1:7" ht="15" customHeight="1">
      <c r="A259" s="33"/>
      <c r="B259" s="34"/>
      <c r="C259" s="121"/>
      <c r="D259" s="121"/>
      <c r="E259" s="121"/>
      <c r="F259" s="121"/>
      <c r="G259" s="120"/>
    </row>
    <row r="260" spans="1:7" ht="15" customHeight="1">
      <c r="A260" s="37" t="s">
        <v>93</v>
      </c>
      <c r="B260" s="37"/>
      <c r="C260" s="59">
        <v>0</v>
      </c>
      <c r="D260" s="59">
        <v>0</v>
      </c>
      <c r="E260" s="59">
        <v>0</v>
      </c>
      <c r="F260" s="59">
        <v>0</v>
      </c>
      <c r="G260" s="59">
        <f>SUM(C260:F260)</f>
        <v>0</v>
      </c>
    </row>
    <row r="261" spans="1:7" ht="15" customHeight="1">
      <c r="A261" s="37" t="s">
        <v>94</v>
      </c>
      <c r="B261" s="37"/>
      <c r="C261" s="59">
        <v>0</v>
      </c>
      <c r="D261" s="59">
        <v>0</v>
      </c>
      <c r="E261" s="59">
        <v>0</v>
      </c>
      <c r="F261" s="59">
        <v>0</v>
      </c>
      <c r="G261" s="59">
        <f>SUM(C261:F261)</f>
        <v>0</v>
      </c>
    </row>
    <row r="262" spans="1:7" ht="15" customHeight="1">
      <c r="A262" s="37" t="s">
        <v>95</v>
      </c>
      <c r="B262" s="37"/>
      <c r="C262" s="59">
        <v>0</v>
      </c>
      <c r="D262" s="59">
        <v>0</v>
      </c>
      <c r="E262" s="59">
        <v>0</v>
      </c>
      <c r="F262" s="59">
        <v>0</v>
      </c>
      <c r="G262" s="60">
        <f>SUM(C262:F262)</f>
        <v>0</v>
      </c>
    </row>
    <row r="263" spans="1:7" ht="15" customHeight="1">
      <c r="A263" s="75" t="s">
        <v>96</v>
      </c>
      <c r="B263" s="109"/>
      <c r="C263" s="140">
        <f>SUM(C260:C262)</f>
        <v>0</v>
      </c>
      <c r="D263" s="140">
        <f>SUM(D260:D262)</f>
        <v>0</v>
      </c>
      <c r="E263" s="140">
        <f>SUM(E260:E262)</f>
        <v>0</v>
      </c>
      <c r="F263" s="140">
        <f>SUM(F260:F262)</f>
        <v>0</v>
      </c>
      <c r="G263" s="214">
        <f>SUM(C263:F263)</f>
        <v>0</v>
      </c>
    </row>
    <row r="264" spans="1:7" ht="15" customHeight="1">
      <c r="A264" s="38"/>
      <c r="B264" s="38"/>
      <c r="C264" s="38"/>
      <c r="D264" s="37"/>
      <c r="E264" s="37"/>
      <c r="F264" s="120"/>
      <c r="G264" s="120"/>
    </row>
    <row r="265" spans="1:7" ht="15" customHeight="1">
      <c r="A265" s="37"/>
      <c r="B265" s="38"/>
      <c r="C265" s="37"/>
      <c r="D265" s="37"/>
      <c r="E265" s="37"/>
      <c r="F265" s="120"/>
      <c r="G265" s="120"/>
    </row>
    <row r="266" spans="1:7" ht="15" customHeight="1">
      <c r="A266" s="37"/>
      <c r="B266" s="37"/>
      <c r="C266" s="37"/>
      <c r="D266" s="37"/>
      <c r="E266" s="37"/>
      <c r="F266" s="112"/>
      <c r="G266" s="112"/>
    </row>
    <row r="267" spans="1:7" s="11" customFormat="1" ht="15" customHeight="1">
      <c r="A267" s="198" t="s">
        <v>203</v>
      </c>
      <c r="B267" s="38"/>
      <c r="C267" s="38"/>
      <c r="D267" s="38"/>
      <c r="E267" s="38"/>
      <c r="F267" s="37"/>
      <c r="G267" s="37"/>
    </row>
    <row r="268" spans="1:7" s="11" customFormat="1" ht="15" customHeight="1">
      <c r="A268" s="175" t="s">
        <v>220</v>
      </c>
      <c r="B268" s="38"/>
      <c r="C268" s="38"/>
      <c r="D268" s="38"/>
      <c r="E268" s="38"/>
      <c r="F268" s="37"/>
      <c r="G268" s="37"/>
    </row>
    <row r="269" spans="1:7" s="11" customFormat="1" ht="15" customHeight="1">
      <c r="A269" s="37" t="s">
        <v>227</v>
      </c>
      <c r="B269" s="38"/>
      <c r="C269" s="38"/>
      <c r="D269" s="38"/>
      <c r="E269" s="38"/>
      <c r="F269" s="37"/>
      <c r="G269" s="37"/>
    </row>
    <row r="270" spans="1:7" s="11" customFormat="1" ht="15" customHeight="1">
      <c r="A270" s="37" t="s">
        <v>228</v>
      </c>
      <c r="B270" s="38"/>
      <c r="C270" s="38"/>
      <c r="D270" s="38"/>
      <c r="E270" s="38"/>
      <c r="F270" s="37"/>
      <c r="G270" s="37"/>
    </row>
    <row r="271" spans="1:7" s="11" customFormat="1" ht="15" customHeight="1">
      <c r="A271" s="37"/>
      <c r="B271" s="38"/>
      <c r="C271" s="38"/>
      <c r="D271" s="38"/>
      <c r="E271" s="38"/>
      <c r="F271" s="37"/>
      <c r="G271" s="37"/>
    </row>
    <row r="272" spans="1:7" ht="15" customHeight="1">
      <c r="A272" s="175" t="s">
        <v>171</v>
      </c>
      <c r="B272" s="37"/>
      <c r="C272" s="37"/>
      <c r="D272" s="37"/>
      <c r="E272" s="37"/>
      <c r="F272" s="37"/>
      <c r="G272" s="37"/>
    </row>
    <row r="273" spans="1:7" ht="15" customHeight="1">
      <c r="A273" s="37" t="s">
        <v>187</v>
      </c>
      <c r="B273" s="37"/>
      <c r="C273" s="37"/>
      <c r="D273" s="37"/>
      <c r="E273" s="37"/>
      <c r="F273" s="37"/>
      <c r="G273" s="37"/>
    </row>
    <row r="274" spans="1:7" ht="15">
      <c r="A274" s="37"/>
      <c r="B274" s="37"/>
      <c r="C274" s="37"/>
      <c r="D274" s="37"/>
      <c r="E274" s="37"/>
      <c r="F274" s="37"/>
      <c r="G274" s="37"/>
    </row>
    <row r="275" spans="1:8" ht="15">
      <c r="A275" s="38" t="s">
        <v>186</v>
      </c>
      <c r="B275" s="38"/>
      <c r="C275" s="38"/>
      <c r="D275" s="38"/>
      <c r="E275" s="37"/>
      <c r="F275" s="37"/>
      <c r="G275" s="37"/>
      <c r="H275" s="37"/>
    </row>
    <row r="276" spans="1:7" ht="15">
      <c r="A276" s="38"/>
      <c r="B276" s="38"/>
      <c r="C276" s="38"/>
      <c r="D276" s="38"/>
      <c r="E276" s="69"/>
      <c r="F276" s="69" t="s">
        <v>98</v>
      </c>
      <c r="G276" s="69" t="s">
        <v>37</v>
      </c>
    </row>
    <row r="277" spans="1:7" ht="15">
      <c r="A277" s="38"/>
      <c r="B277" s="38"/>
      <c r="C277" s="38"/>
      <c r="D277" s="38"/>
      <c r="E277" s="38"/>
      <c r="F277" s="100"/>
      <c r="G277" s="38"/>
    </row>
    <row r="278" spans="1:7" ht="15">
      <c r="A278" s="37"/>
      <c r="B278" s="37"/>
      <c r="C278" s="37"/>
      <c r="D278" s="37"/>
      <c r="E278" s="59"/>
      <c r="F278" s="186">
        <v>0</v>
      </c>
      <c r="G278" s="187" t="e">
        <f aca="true" t="shared" si="1" ref="G278:G283">F278/G$556</f>
        <v>#DIV/0!</v>
      </c>
    </row>
    <row r="279" spans="1:7" ht="15">
      <c r="A279" s="37"/>
      <c r="B279" s="37"/>
      <c r="C279" s="37"/>
      <c r="D279" s="37"/>
      <c r="E279" s="59"/>
      <c r="F279" s="186">
        <v>0</v>
      </c>
      <c r="G279" s="187" t="e">
        <f t="shared" si="1"/>
        <v>#DIV/0!</v>
      </c>
    </row>
    <row r="280" spans="1:7" ht="15">
      <c r="A280" s="37"/>
      <c r="B280" s="37"/>
      <c r="C280" s="37"/>
      <c r="D280" s="37"/>
      <c r="E280" s="59"/>
      <c r="F280" s="186">
        <v>0</v>
      </c>
      <c r="G280" s="187" t="e">
        <f t="shared" si="1"/>
        <v>#DIV/0!</v>
      </c>
    </row>
    <row r="281" spans="1:7" ht="15">
      <c r="A281" s="37"/>
      <c r="B281" s="37"/>
      <c r="C281" s="37"/>
      <c r="D281" s="37"/>
      <c r="E281" s="59"/>
      <c r="F281" s="186">
        <v>0</v>
      </c>
      <c r="G281" s="187" t="e">
        <f t="shared" si="1"/>
        <v>#DIV/0!</v>
      </c>
    </row>
    <row r="282" spans="1:7" ht="15">
      <c r="A282" s="37"/>
      <c r="B282" s="37"/>
      <c r="C282" s="37"/>
      <c r="D282" s="37"/>
      <c r="E282" s="59"/>
      <c r="F282" s="186">
        <v>0</v>
      </c>
      <c r="G282" s="187" t="e">
        <f t="shared" si="1"/>
        <v>#DIV/0!</v>
      </c>
    </row>
    <row r="283" spans="1:7" ht="15">
      <c r="A283" s="125"/>
      <c r="B283" s="125"/>
      <c r="C283" s="125"/>
      <c r="D283" s="125"/>
      <c r="E283" s="60"/>
      <c r="F283" s="188">
        <v>0</v>
      </c>
      <c r="G283" s="189" t="e">
        <f t="shared" si="1"/>
        <v>#DIV/0!</v>
      </c>
    </row>
    <row r="284" spans="1:7" ht="15">
      <c r="A284" s="40" t="s">
        <v>13</v>
      </c>
      <c r="B284" s="40"/>
      <c r="C284" s="40"/>
      <c r="D284" s="40"/>
      <c r="E284" s="190"/>
      <c r="F284" s="190">
        <f>SUM(F278:F283)</f>
        <v>0</v>
      </c>
      <c r="G284" s="191" t="e">
        <f>F284/F286</f>
        <v>#DIV/0!</v>
      </c>
    </row>
    <row r="285" spans="1:7" ht="15">
      <c r="A285" s="40" t="s">
        <v>105</v>
      </c>
      <c r="B285" s="40"/>
      <c r="C285" s="40"/>
      <c r="D285" s="40"/>
      <c r="E285" s="63"/>
      <c r="F285" s="186">
        <v>0</v>
      </c>
      <c r="G285" s="187" t="e">
        <f>F285/F286</f>
        <v>#DIV/0!</v>
      </c>
    </row>
    <row r="286" spans="1:7" ht="15">
      <c r="A286" s="109" t="s">
        <v>106</v>
      </c>
      <c r="B286" s="109"/>
      <c r="C286" s="109"/>
      <c r="D286" s="109"/>
      <c r="E286" s="192"/>
      <c r="F286" s="192">
        <f>+F284+F285</f>
        <v>0</v>
      </c>
      <c r="G286" s="193" t="e">
        <f>SUM(G284:G285)</f>
        <v>#DIV/0!</v>
      </c>
    </row>
    <row r="287" spans="1:7" ht="15">
      <c r="A287" s="40"/>
      <c r="B287" s="40"/>
      <c r="C287" s="40"/>
      <c r="D287" s="40"/>
      <c r="E287" s="195"/>
      <c r="F287" s="195"/>
      <c r="G287" s="196"/>
    </row>
    <row r="288" spans="1:7" ht="15">
      <c r="A288" s="175" t="s">
        <v>172</v>
      </c>
      <c r="B288" s="40"/>
      <c r="C288" s="40"/>
      <c r="D288" s="40"/>
      <c r="E288" s="195"/>
      <c r="F288" s="195"/>
      <c r="G288" s="196"/>
    </row>
    <row r="289" spans="1:7" ht="15">
      <c r="A289" s="38" t="s">
        <v>97</v>
      </c>
      <c r="B289" s="38"/>
      <c r="C289" s="38"/>
      <c r="D289" s="38"/>
      <c r="E289" s="37"/>
      <c r="F289" s="37"/>
      <c r="G289" s="37"/>
    </row>
    <row r="290" spans="1:7" ht="15">
      <c r="A290" s="38"/>
      <c r="B290" s="38"/>
      <c r="D290" s="69"/>
      <c r="E290" s="69" t="s">
        <v>98</v>
      </c>
      <c r="F290" s="69" t="s">
        <v>99</v>
      </c>
      <c r="G290" s="69" t="s">
        <v>100</v>
      </c>
    </row>
    <row r="291" spans="1:7" ht="15">
      <c r="A291" s="38"/>
      <c r="B291" s="38"/>
      <c r="D291" s="38"/>
      <c r="E291" s="38"/>
      <c r="F291" s="38"/>
      <c r="G291" s="38"/>
    </row>
    <row r="292" spans="1:7" ht="15">
      <c r="A292" s="37" t="s">
        <v>101</v>
      </c>
      <c r="B292" s="37"/>
      <c r="D292" s="122"/>
      <c r="E292" s="122">
        <v>0</v>
      </c>
      <c r="F292" s="122">
        <v>0</v>
      </c>
      <c r="G292" s="122">
        <v>0</v>
      </c>
    </row>
    <row r="293" spans="1:7" ht="15">
      <c r="A293" s="37" t="s">
        <v>102</v>
      </c>
      <c r="B293" s="37"/>
      <c r="C293" s="173"/>
      <c r="D293" s="122"/>
      <c r="E293" s="122">
        <v>0</v>
      </c>
      <c r="F293" s="122">
        <v>0</v>
      </c>
      <c r="G293" s="122">
        <v>0</v>
      </c>
    </row>
    <row r="294" spans="1:7" ht="15">
      <c r="A294" s="75" t="s">
        <v>13</v>
      </c>
      <c r="B294" s="75"/>
      <c r="C294" s="179"/>
      <c r="D294" s="156"/>
      <c r="E294" s="156">
        <f>SUM(E292:E293)</f>
        <v>0</v>
      </c>
      <c r="F294" s="123"/>
      <c r="G294" s="156">
        <f>SUM(G292:G293)</f>
        <v>0</v>
      </c>
    </row>
    <row r="295" spans="1:7" ht="15">
      <c r="A295" s="39"/>
      <c r="B295" s="39"/>
      <c r="C295" s="10"/>
      <c r="D295" s="62"/>
      <c r="E295" s="62"/>
      <c r="F295" s="194"/>
      <c r="G295" s="62"/>
    </row>
    <row r="296" spans="1:7" ht="15">
      <c r="A296" s="37" t="s">
        <v>103</v>
      </c>
      <c r="B296" s="37"/>
      <c r="C296" s="37"/>
      <c r="D296" s="37"/>
      <c r="E296" s="37"/>
      <c r="F296" s="37"/>
      <c r="G296" s="37"/>
    </row>
    <row r="297" spans="1:7" ht="15">
      <c r="A297" s="124"/>
      <c r="B297" s="124"/>
      <c r="C297" s="124"/>
      <c r="D297" s="124"/>
      <c r="E297" s="124"/>
      <c r="F297" s="124"/>
      <c r="G297" s="124"/>
    </row>
    <row r="298" spans="1:7" ht="15">
      <c r="A298" s="38" t="s">
        <v>104</v>
      </c>
      <c r="B298" s="38"/>
      <c r="C298" s="37"/>
      <c r="D298" s="37"/>
      <c r="E298" s="37"/>
      <c r="F298" s="37"/>
      <c r="G298" s="37"/>
    </row>
    <row r="299" spans="1:7" ht="15">
      <c r="A299" s="38"/>
      <c r="B299" s="69"/>
      <c r="C299" s="69"/>
      <c r="D299" s="69" t="s">
        <v>101</v>
      </c>
      <c r="E299" s="69" t="s">
        <v>102</v>
      </c>
      <c r="F299" s="69" t="s">
        <v>173</v>
      </c>
      <c r="G299" s="69" t="s">
        <v>37</v>
      </c>
    </row>
    <row r="300" spans="1:7" ht="15">
      <c r="A300" s="37"/>
      <c r="B300" s="38"/>
      <c r="C300" s="38"/>
      <c r="D300" s="38"/>
      <c r="E300" s="38"/>
      <c r="F300" s="100"/>
      <c r="G300" s="38"/>
    </row>
    <row r="301" spans="1:7" ht="15">
      <c r="A301" s="37"/>
      <c r="B301" s="59"/>
      <c r="C301" s="59"/>
      <c r="D301" s="59">
        <v>0</v>
      </c>
      <c r="E301" s="59">
        <v>0</v>
      </c>
      <c r="F301" s="134">
        <f aca="true" t="shared" si="2" ref="F301:F306">D301+E301</f>
        <v>0</v>
      </c>
      <c r="G301" s="160" t="e">
        <f aca="true" t="shared" si="3" ref="G301:G306">F301/F$309</f>
        <v>#DIV/0!</v>
      </c>
    </row>
    <row r="302" spans="1:7" ht="15">
      <c r="A302" s="37"/>
      <c r="B302" s="59"/>
      <c r="C302" s="59"/>
      <c r="D302" s="59">
        <v>0</v>
      </c>
      <c r="E302" s="59">
        <v>0</v>
      </c>
      <c r="F302" s="134">
        <f t="shared" si="2"/>
        <v>0</v>
      </c>
      <c r="G302" s="160" t="e">
        <f t="shared" si="3"/>
        <v>#DIV/0!</v>
      </c>
    </row>
    <row r="303" spans="1:7" ht="15">
      <c r="A303" s="37"/>
      <c r="B303" s="59"/>
      <c r="C303" s="59"/>
      <c r="D303" s="59">
        <v>0</v>
      </c>
      <c r="E303" s="59">
        <v>0</v>
      </c>
      <c r="F303" s="134">
        <f t="shared" si="2"/>
        <v>0</v>
      </c>
      <c r="G303" s="160" t="e">
        <f t="shared" si="3"/>
        <v>#DIV/0!</v>
      </c>
    </row>
    <row r="304" spans="1:7" ht="15">
      <c r="A304" s="37"/>
      <c r="B304" s="59"/>
      <c r="C304" s="59"/>
      <c r="D304" s="59">
        <v>0</v>
      </c>
      <c r="E304" s="59">
        <v>0</v>
      </c>
      <c r="F304" s="134">
        <f t="shared" si="2"/>
        <v>0</v>
      </c>
      <c r="G304" s="160" t="e">
        <f t="shared" si="3"/>
        <v>#DIV/0!</v>
      </c>
    </row>
    <row r="305" spans="1:7" ht="15">
      <c r="A305" s="37"/>
      <c r="B305" s="59"/>
      <c r="C305" s="59"/>
      <c r="D305" s="59">
        <v>0</v>
      </c>
      <c r="E305" s="59">
        <v>0</v>
      </c>
      <c r="F305" s="134">
        <f t="shared" si="2"/>
        <v>0</v>
      </c>
      <c r="G305" s="160" t="e">
        <f t="shared" si="3"/>
        <v>#DIV/0!</v>
      </c>
    </row>
    <row r="306" spans="1:7" ht="15">
      <c r="A306" s="125"/>
      <c r="B306" s="60"/>
      <c r="C306" s="60"/>
      <c r="D306" s="60">
        <v>0</v>
      </c>
      <c r="E306" s="60">
        <v>0</v>
      </c>
      <c r="F306" s="136">
        <f t="shared" si="2"/>
        <v>0</v>
      </c>
      <c r="G306" s="161" t="e">
        <f t="shared" si="3"/>
        <v>#DIV/0!</v>
      </c>
    </row>
    <row r="307" spans="1:7" ht="15">
      <c r="A307" s="40" t="s">
        <v>13</v>
      </c>
      <c r="B307" s="137"/>
      <c r="C307" s="137"/>
      <c r="D307" s="137">
        <f>SUM(D301:D306)</f>
        <v>0</v>
      </c>
      <c r="E307" s="137">
        <f>SUM(E301:E306)</f>
        <v>0</v>
      </c>
      <c r="F307" s="137">
        <f>SUM(F301:F306)</f>
        <v>0</v>
      </c>
      <c r="G307" s="162" t="e">
        <f>F307/F309</f>
        <v>#DIV/0!</v>
      </c>
    </row>
    <row r="308" spans="1:7" ht="15">
      <c r="A308" s="40" t="s">
        <v>105</v>
      </c>
      <c r="B308" s="63"/>
      <c r="C308" s="63"/>
      <c r="D308" s="63">
        <v>0</v>
      </c>
      <c r="E308" s="63">
        <v>0</v>
      </c>
      <c r="F308" s="134">
        <f>D308+E308</f>
        <v>0</v>
      </c>
      <c r="G308" s="160" t="e">
        <f>F308/F309</f>
        <v>#DIV/0!</v>
      </c>
    </row>
    <row r="309" spans="1:7" ht="15">
      <c r="A309" s="109" t="s">
        <v>106</v>
      </c>
      <c r="B309" s="140"/>
      <c r="C309" s="140"/>
      <c r="D309" s="140">
        <f>SUM(D307:D308)</f>
        <v>0</v>
      </c>
      <c r="E309" s="140">
        <f>SUM(E307:E308)</f>
        <v>0</v>
      </c>
      <c r="F309" s="140">
        <f>SUM(F307:F308)</f>
        <v>0</v>
      </c>
      <c r="G309" s="163" t="e">
        <f>SUM(G307:G308)</f>
        <v>#DIV/0!</v>
      </c>
    </row>
    <row r="310" spans="1:7" ht="15" customHeight="1">
      <c r="A310" s="176"/>
      <c r="B310" s="40"/>
      <c r="C310" s="65"/>
      <c r="D310" s="65"/>
      <c r="E310" s="65"/>
      <c r="F310" s="126"/>
      <c r="G310" s="126"/>
    </row>
    <row r="311" spans="1:7" ht="15" customHeight="1">
      <c r="A311" s="40"/>
      <c r="B311" s="40"/>
      <c r="C311" s="65"/>
      <c r="D311" s="65"/>
      <c r="E311" s="65"/>
      <c r="F311" s="126"/>
      <c r="G311" s="126"/>
    </row>
    <row r="312" spans="1:7" ht="15" customHeight="1">
      <c r="A312" s="40"/>
      <c r="B312" s="40"/>
      <c r="C312" s="65"/>
      <c r="D312" s="65"/>
      <c r="E312" s="65"/>
      <c r="F312" s="126"/>
      <c r="G312" s="126"/>
    </row>
    <row r="313" spans="1:7" s="11" customFormat="1" ht="15" customHeight="1">
      <c r="A313" s="198" t="s">
        <v>204</v>
      </c>
      <c r="B313" s="38"/>
      <c r="C313" s="38"/>
      <c r="D313" s="38"/>
      <c r="E313" s="38"/>
      <c r="F313" s="38"/>
      <c r="G313" s="38"/>
    </row>
    <row r="314" spans="1:7" ht="15">
      <c r="A314" s="38"/>
      <c r="B314" s="38"/>
      <c r="C314" s="38"/>
      <c r="D314" s="38"/>
      <c r="E314" s="38"/>
      <c r="F314" s="38"/>
      <c r="G314" s="38"/>
    </row>
    <row r="315" spans="1:8" ht="79.5" customHeight="1">
      <c r="A315" s="270" t="s">
        <v>353</v>
      </c>
      <c r="B315" s="271"/>
      <c r="C315" s="271"/>
      <c r="D315" s="271"/>
      <c r="E315" s="271"/>
      <c r="F315" s="271"/>
      <c r="G315" s="271"/>
      <c r="H315" s="166"/>
    </row>
    <row r="316" spans="1:7" ht="66.75" customHeight="1">
      <c r="A316" s="270" t="s">
        <v>369</v>
      </c>
      <c r="B316" s="270"/>
      <c r="C316" s="270"/>
      <c r="D316" s="270"/>
      <c r="E316" s="270"/>
      <c r="F316" s="270"/>
      <c r="G316" s="270"/>
    </row>
    <row r="317" spans="1:7" ht="6" customHeight="1">
      <c r="A317" s="236"/>
      <c r="B317" s="236"/>
      <c r="C317" s="236"/>
      <c r="D317" s="236"/>
      <c r="E317" s="236"/>
      <c r="F317" s="236"/>
      <c r="G317" s="236"/>
    </row>
    <row r="318" spans="1:7" ht="15">
      <c r="A318" s="267" t="s">
        <v>310</v>
      </c>
      <c r="B318" s="268"/>
      <c r="C318" s="268"/>
      <c r="D318" s="268"/>
      <c r="E318" s="268"/>
      <c r="F318" s="268"/>
      <c r="G318" s="268"/>
    </row>
    <row r="319" spans="1:7" ht="15">
      <c r="A319" s="46"/>
      <c r="B319" s="46"/>
      <c r="C319" s="127"/>
      <c r="D319" s="127"/>
      <c r="E319" s="127"/>
      <c r="F319" s="127"/>
      <c r="G319" s="127"/>
    </row>
    <row r="320" spans="1:7" ht="15">
      <c r="A320" s="54" t="s">
        <v>357</v>
      </c>
      <c r="B320" s="46"/>
      <c r="C320" s="127"/>
      <c r="D320" s="127"/>
      <c r="E320" s="127"/>
      <c r="F320" s="130" t="s">
        <v>355</v>
      </c>
      <c r="G320" s="130" t="s">
        <v>356</v>
      </c>
    </row>
    <row r="321" spans="1:7" ht="15">
      <c r="A321" s="46" t="s">
        <v>358</v>
      </c>
      <c r="B321" s="46"/>
      <c r="C321" s="127"/>
      <c r="D321" s="127"/>
      <c r="E321" s="127"/>
      <c r="F321" s="127">
        <v>0</v>
      </c>
      <c r="G321" s="127">
        <v>0</v>
      </c>
    </row>
    <row r="322" spans="1:7" ht="15">
      <c r="A322" s="46" t="s">
        <v>359</v>
      </c>
      <c r="B322" s="46"/>
      <c r="C322" s="127"/>
      <c r="D322" s="127"/>
      <c r="E322" s="127"/>
      <c r="F322" s="127">
        <v>0</v>
      </c>
      <c r="G322" s="127">
        <v>0</v>
      </c>
    </row>
    <row r="323" spans="1:7" ht="15">
      <c r="A323" s="46" t="s">
        <v>360</v>
      </c>
      <c r="B323" s="46"/>
      <c r="C323" s="127"/>
      <c r="D323" s="127"/>
      <c r="E323" s="127"/>
      <c r="F323" s="127">
        <v>0</v>
      </c>
      <c r="G323" s="127">
        <v>0</v>
      </c>
    </row>
    <row r="324" spans="1:7" ht="15">
      <c r="A324" s="46"/>
      <c r="B324" s="46"/>
      <c r="C324" s="127"/>
      <c r="D324" s="127"/>
      <c r="E324" s="127"/>
      <c r="F324" s="127"/>
      <c r="G324" s="127"/>
    </row>
    <row r="325" ht="15">
      <c r="B325" s="128"/>
    </row>
    <row r="326" spans="1:6" ht="15">
      <c r="A326" s="54" t="s">
        <v>341</v>
      </c>
      <c r="B326" s="128"/>
      <c r="C326" s="129"/>
      <c r="E326" s="274">
        <f>+'Faste opplysninger'!E7</f>
        <v>2020</v>
      </c>
      <c r="F326" s="274"/>
    </row>
    <row r="327" spans="1:7" ht="15">
      <c r="A327" s="128"/>
      <c r="B327" s="128"/>
      <c r="C327" s="129"/>
      <c r="D327" s="129"/>
      <c r="E327" s="129" t="s">
        <v>107</v>
      </c>
      <c r="F327" s="129" t="s">
        <v>108</v>
      </c>
      <c r="G327" s="184" t="s">
        <v>13</v>
      </c>
    </row>
    <row r="328" spans="1:6" ht="15">
      <c r="A328" s="128"/>
      <c r="B328" s="128"/>
      <c r="C328" s="129"/>
      <c r="D328" s="129"/>
      <c r="E328" s="129"/>
      <c r="F328" s="129"/>
    </row>
    <row r="329" spans="1:7" ht="15">
      <c r="A329" s="46" t="s">
        <v>109</v>
      </c>
      <c r="B329" s="46"/>
      <c r="D329" s="63"/>
      <c r="E329" s="63">
        <v>0</v>
      </c>
      <c r="F329" s="63">
        <v>0</v>
      </c>
      <c r="G329" s="63">
        <f aca="true" t="shared" si="4" ref="G329:G334">SUM(E329:F329)</f>
        <v>0</v>
      </c>
    </row>
    <row r="330" spans="1:7" ht="15">
      <c r="A330" s="46" t="s">
        <v>110</v>
      </c>
      <c r="B330" s="46"/>
      <c r="D330" s="63"/>
      <c r="E330" s="63">
        <v>0</v>
      </c>
      <c r="F330" s="63">
        <v>0</v>
      </c>
      <c r="G330" s="63">
        <f t="shared" si="4"/>
        <v>0</v>
      </c>
    </row>
    <row r="331" spans="1:7" ht="15">
      <c r="A331" s="46" t="s">
        <v>111</v>
      </c>
      <c r="B331" s="46"/>
      <c r="D331" s="59"/>
      <c r="E331" s="59">
        <v>0</v>
      </c>
      <c r="F331" s="59">
        <v>0</v>
      </c>
      <c r="G331" s="63">
        <f t="shared" si="4"/>
        <v>0</v>
      </c>
    </row>
    <row r="332" spans="1:7" ht="15">
      <c r="A332" s="46" t="s">
        <v>112</v>
      </c>
      <c r="B332" s="46"/>
      <c r="D332" s="59"/>
      <c r="E332" s="59">
        <v>0</v>
      </c>
      <c r="F332" s="59">
        <v>0</v>
      </c>
      <c r="G332" s="63">
        <f t="shared" si="4"/>
        <v>0</v>
      </c>
    </row>
    <row r="333" spans="1:7" ht="15">
      <c r="A333" s="46" t="s">
        <v>113</v>
      </c>
      <c r="B333" s="46"/>
      <c r="C333" s="173"/>
      <c r="D333" s="63"/>
      <c r="E333" s="63">
        <v>0</v>
      </c>
      <c r="F333" s="63">
        <v>0</v>
      </c>
      <c r="G333" s="60">
        <f t="shared" si="4"/>
        <v>0</v>
      </c>
    </row>
    <row r="334" spans="1:7" ht="15">
      <c r="A334" s="61" t="s">
        <v>342</v>
      </c>
      <c r="B334" s="87"/>
      <c r="C334" s="179"/>
      <c r="D334" s="140"/>
      <c r="E334" s="140">
        <f>SUM(E329:E333)</f>
        <v>0</v>
      </c>
      <c r="F334" s="140">
        <f>SUM(F329:F333)</f>
        <v>0</v>
      </c>
      <c r="G334" s="159">
        <f t="shared" si="4"/>
        <v>0</v>
      </c>
    </row>
    <row r="335" spans="1:7" ht="15">
      <c r="A335" s="46" t="s">
        <v>337</v>
      </c>
      <c r="B335" s="46"/>
      <c r="C335" s="46"/>
      <c r="D335" s="46"/>
      <c r="F335" s="46"/>
      <c r="G335" s="46">
        <v>0</v>
      </c>
    </row>
    <row r="336" spans="1:7" ht="15">
      <c r="A336" s="46" t="s">
        <v>339</v>
      </c>
      <c r="B336" s="46"/>
      <c r="C336" s="46"/>
      <c r="D336" s="46"/>
      <c r="F336" s="46"/>
      <c r="G336" s="46">
        <v>0</v>
      </c>
    </row>
    <row r="337" spans="1:7" ht="15">
      <c r="A337" s="46" t="s">
        <v>354</v>
      </c>
      <c r="B337" s="46"/>
      <c r="C337" s="46"/>
      <c r="D337" s="46"/>
      <c r="F337" s="46"/>
      <c r="G337" s="46">
        <v>0</v>
      </c>
    </row>
    <row r="338" spans="1:7" ht="15">
      <c r="A338" s="61" t="s">
        <v>338</v>
      </c>
      <c r="B338" s="87"/>
      <c r="C338" s="179"/>
      <c r="D338" s="140"/>
      <c r="E338" s="179"/>
      <c r="F338" s="140"/>
      <c r="G338" s="140">
        <f>SUM(G334:G337)</f>
        <v>0</v>
      </c>
    </row>
    <row r="339" spans="1:7" ht="15">
      <c r="A339" s="46"/>
      <c r="B339" s="46"/>
      <c r="C339" s="130"/>
      <c r="D339" s="130"/>
      <c r="E339" s="130"/>
      <c r="F339" s="46"/>
      <c r="G339" s="37"/>
    </row>
    <row r="340" spans="1:7" ht="15">
      <c r="A340" s="54"/>
      <c r="B340" s="54"/>
      <c r="C340" s="130"/>
      <c r="D340" s="273">
        <f>+'Faste opplysninger'!E7</f>
        <v>2020</v>
      </c>
      <c r="E340" s="273"/>
      <c r="F340" s="273">
        <f>+'Faste opplysninger'!E8</f>
        <v>2019</v>
      </c>
      <c r="G340" s="273"/>
    </row>
    <row r="341" spans="1:7" ht="15">
      <c r="A341" s="54" t="s">
        <v>343</v>
      </c>
      <c r="B341" s="54"/>
      <c r="C341" s="129"/>
      <c r="D341" s="129" t="s">
        <v>107</v>
      </c>
      <c r="E341" s="129" t="s">
        <v>108</v>
      </c>
      <c r="F341" s="129" t="s">
        <v>107</v>
      </c>
      <c r="G341" s="129" t="s">
        <v>108</v>
      </c>
    </row>
    <row r="342" spans="1:4" ht="15">
      <c r="A342" s="54"/>
      <c r="B342" s="54"/>
      <c r="C342" s="83"/>
      <c r="D342" s="83"/>
    </row>
    <row r="343" spans="1:7" ht="15">
      <c r="A343" s="54"/>
      <c r="B343" s="54"/>
      <c r="C343" s="83"/>
      <c r="D343" s="83"/>
      <c r="E343" s="129"/>
      <c r="F343" s="129"/>
      <c r="G343" s="129"/>
    </row>
    <row r="344" spans="1:7" ht="15">
      <c r="A344" s="46" t="s">
        <v>114</v>
      </c>
      <c r="B344" s="46"/>
      <c r="C344" s="131"/>
      <c r="D344" s="131">
        <v>0</v>
      </c>
      <c r="E344" s="131">
        <v>0</v>
      </c>
      <c r="F344" s="131">
        <v>0</v>
      </c>
      <c r="G344" s="131">
        <v>0</v>
      </c>
    </row>
    <row r="345" spans="1:7" ht="15">
      <c r="A345" s="47" t="s">
        <v>176</v>
      </c>
      <c r="B345" s="47"/>
      <c r="C345" s="48"/>
      <c r="D345" s="48">
        <v>0</v>
      </c>
      <c r="E345" s="48">
        <v>0</v>
      </c>
      <c r="F345" s="48">
        <v>0</v>
      </c>
      <c r="G345" s="48">
        <v>0</v>
      </c>
    </row>
    <row r="346" spans="1:7" ht="15">
      <c r="A346" s="61" t="s">
        <v>229</v>
      </c>
      <c r="B346" s="87"/>
      <c r="C346" s="89"/>
      <c r="D346" s="89">
        <f>SUM(D344:D345)</f>
        <v>0</v>
      </c>
      <c r="E346" s="89">
        <f>SUM(E344:E345)</f>
        <v>0</v>
      </c>
      <c r="F346" s="89">
        <f>SUM(F344:F345)</f>
        <v>0</v>
      </c>
      <c r="G346" s="89">
        <f>SUM(G344:G345)</f>
        <v>0</v>
      </c>
    </row>
    <row r="347" spans="1:7" ht="15">
      <c r="A347" s="50"/>
      <c r="B347" s="52"/>
      <c r="C347" s="92"/>
      <c r="D347" s="92"/>
      <c r="E347" s="92"/>
      <c r="F347" s="92"/>
      <c r="G347" s="92"/>
    </row>
    <row r="348" spans="1:7" ht="15">
      <c r="A348" s="46" t="s">
        <v>115</v>
      </c>
      <c r="B348" s="46"/>
      <c r="C348" s="53"/>
      <c r="D348" s="53">
        <v>0</v>
      </c>
      <c r="E348" s="53">
        <v>0</v>
      </c>
      <c r="F348" s="53">
        <v>0</v>
      </c>
      <c r="G348" s="53">
        <v>0</v>
      </c>
    </row>
    <row r="349" spans="1:7" ht="15">
      <c r="A349" s="46" t="s">
        <v>175</v>
      </c>
      <c r="B349" s="46"/>
      <c r="C349" s="53"/>
      <c r="D349" s="53">
        <v>0</v>
      </c>
      <c r="E349" s="53">
        <v>0</v>
      </c>
      <c r="F349" s="53">
        <v>0</v>
      </c>
      <c r="G349" s="53">
        <v>0</v>
      </c>
    </row>
    <row r="350" spans="1:7" ht="15">
      <c r="A350" s="46" t="s">
        <v>113</v>
      </c>
      <c r="B350" s="46"/>
      <c r="C350" s="48"/>
      <c r="D350" s="48">
        <v>0</v>
      </c>
      <c r="E350" s="48">
        <v>0</v>
      </c>
      <c r="F350" s="48">
        <v>0</v>
      </c>
      <c r="G350" s="48">
        <v>0</v>
      </c>
    </row>
    <row r="351" spans="1:7" ht="15">
      <c r="A351" s="61" t="s">
        <v>352</v>
      </c>
      <c r="B351" s="61"/>
      <c r="C351" s="89"/>
      <c r="D351" s="89">
        <f>D346-D348+D349+D350</f>
        <v>0</v>
      </c>
      <c r="E351" s="89">
        <f>E346-E348+E349+E350</f>
        <v>0</v>
      </c>
      <c r="F351" s="89">
        <f>F346-F348+F349+F350</f>
        <v>0</v>
      </c>
      <c r="G351" s="89">
        <f>G346-G348+G349+G350</f>
        <v>0</v>
      </c>
    </row>
    <row r="352" spans="1:7" ht="15">
      <c r="A352" s="52"/>
      <c r="B352" s="52"/>
      <c r="C352" s="52"/>
      <c r="D352" s="52"/>
      <c r="E352" s="52"/>
      <c r="F352" s="52"/>
      <c r="G352" s="52"/>
    </row>
    <row r="353" spans="1:7" ht="15">
      <c r="A353" s="52"/>
      <c r="B353" s="52"/>
      <c r="C353" s="52"/>
      <c r="D353" s="52"/>
      <c r="E353" s="52"/>
      <c r="F353" s="52"/>
      <c r="G353" s="52"/>
    </row>
    <row r="354" spans="1:7" ht="15">
      <c r="A354" s="128" t="s">
        <v>116</v>
      </c>
      <c r="B354" s="54"/>
      <c r="C354" s="46"/>
      <c r="D354" s="46"/>
      <c r="E354" s="46"/>
      <c r="F354" s="46"/>
      <c r="G354" s="46"/>
    </row>
    <row r="355" spans="1:7" ht="15">
      <c r="A355" s="54"/>
      <c r="B355" s="54"/>
      <c r="C355" s="46"/>
      <c r="D355" s="46"/>
      <c r="E355" s="46"/>
      <c r="F355" s="46"/>
      <c r="G355" s="46"/>
    </row>
    <row r="356" spans="1:7" ht="15">
      <c r="A356" s="46" t="s">
        <v>117</v>
      </c>
      <c r="B356" s="46"/>
      <c r="C356" s="46"/>
      <c r="D356" s="132"/>
      <c r="E356" s="132" t="s">
        <v>118</v>
      </c>
      <c r="F356" s="133"/>
      <c r="G356" s="132" t="s">
        <v>118</v>
      </c>
    </row>
    <row r="357" spans="1:7" ht="15">
      <c r="A357" s="46" t="s">
        <v>344</v>
      </c>
      <c r="B357" s="46"/>
      <c r="C357" s="46"/>
      <c r="D357" s="132"/>
      <c r="E357" s="132" t="s">
        <v>118</v>
      </c>
      <c r="F357" s="133"/>
      <c r="G357" s="132" t="s">
        <v>118</v>
      </c>
    </row>
    <row r="358" spans="1:7" ht="15">
      <c r="A358" s="46" t="s">
        <v>345</v>
      </c>
      <c r="B358" s="46"/>
      <c r="C358" s="46"/>
      <c r="D358" s="132"/>
      <c r="E358" s="132" t="s">
        <v>118</v>
      </c>
      <c r="F358" s="133"/>
      <c r="G358" s="132" t="s">
        <v>118</v>
      </c>
    </row>
    <row r="359" spans="1:7" ht="15">
      <c r="A359" s="46" t="s">
        <v>346</v>
      </c>
      <c r="B359" s="46"/>
      <c r="C359" s="46"/>
      <c r="D359" s="132"/>
      <c r="E359" s="132" t="s">
        <v>118</v>
      </c>
      <c r="F359" s="133"/>
      <c r="G359" s="132" t="s">
        <v>118</v>
      </c>
    </row>
    <row r="360" spans="1:7" ht="15">
      <c r="A360" s="46" t="s">
        <v>230</v>
      </c>
      <c r="B360" s="46"/>
      <c r="C360" s="46"/>
      <c r="D360" s="132"/>
      <c r="E360" s="132" t="s">
        <v>118</v>
      </c>
      <c r="F360" s="133"/>
      <c r="G360" s="132" t="s">
        <v>118</v>
      </c>
    </row>
    <row r="361" spans="1:7" ht="15">
      <c r="A361" s="46" t="s">
        <v>347</v>
      </c>
      <c r="B361" s="46"/>
      <c r="C361" s="46"/>
      <c r="D361" s="132"/>
      <c r="E361" s="132" t="s">
        <v>118</v>
      </c>
      <c r="F361" s="133"/>
      <c r="G361" s="132" t="s">
        <v>118</v>
      </c>
    </row>
    <row r="362" spans="1:7" ht="15">
      <c r="A362" s="46" t="s">
        <v>348</v>
      </c>
      <c r="B362" s="46"/>
      <c r="C362" s="46"/>
      <c r="D362" s="132"/>
      <c r="E362" s="132" t="s">
        <v>118</v>
      </c>
      <c r="F362" s="133"/>
      <c r="G362" s="132" t="s">
        <v>118</v>
      </c>
    </row>
    <row r="363" spans="1:7" ht="15">
      <c r="A363" s="46" t="s">
        <v>349</v>
      </c>
      <c r="B363" s="46"/>
      <c r="C363" s="46"/>
      <c r="D363" s="132"/>
      <c r="E363" s="257" t="s">
        <v>350</v>
      </c>
      <c r="F363" s="258"/>
      <c r="G363" s="257" t="s">
        <v>350</v>
      </c>
    </row>
    <row r="364" spans="1:7" ht="15">
      <c r="A364" s="46" t="s">
        <v>351</v>
      </c>
      <c r="B364" s="46"/>
      <c r="C364" s="46"/>
      <c r="D364" s="132"/>
      <c r="E364" s="132"/>
      <c r="F364" s="133"/>
      <c r="G364" s="132"/>
    </row>
    <row r="365" spans="1:7" ht="15">
      <c r="A365" s="46" t="s">
        <v>113</v>
      </c>
      <c r="B365" s="46"/>
      <c r="C365" s="46"/>
      <c r="D365" s="132"/>
      <c r="E365" s="132" t="s">
        <v>118</v>
      </c>
      <c r="F365" s="133"/>
      <c r="G365" s="132" t="s">
        <v>118</v>
      </c>
    </row>
    <row r="366" spans="1:7" ht="15">
      <c r="A366" s="46"/>
      <c r="B366" s="46"/>
      <c r="C366" s="46"/>
      <c r="D366" s="132"/>
      <c r="E366" s="133"/>
      <c r="F366" s="133"/>
      <c r="G366" s="46"/>
    </row>
    <row r="367" spans="1:7" ht="15" customHeight="1">
      <c r="A367" s="46"/>
      <c r="B367" s="46"/>
      <c r="C367" s="46"/>
      <c r="D367" s="133"/>
      <c r="E367" s="133"/>
      <c r="F367" s="133"/>
      <c r="G367" s="46"/>
    </row>
    <row r="368" spans="1:7" ht="15" customHeight="1">
      <c r="A368" s="46"/>
      <c r="B368" s="46"/>
      <c r="C368" s="46"/>
      <c r="D368" s="133"/>
      <c r="E368" s="133"/>
      <c r="F368" s="133"/>
      <c r="G368" s="46"/>
    </row>
    <row r="369" spans="1:7" s="11" customFormat="1" ht="15" customHeight="1">
      <c r="A369" s="197" t="s">
        <v>216</v>
      </c>
      <c r="B369" s="33"/>
      <c r="C369" s="34"/>
      <c r="D369" s="34"/>
      <c r="E369" s="34"/>
      <c r="F369" s="34"/>
      <c r="G369" s="34"/>
    </row>
    <row r="370" spans="1:7" ht="15" customHeight="1">
      <c r="A370" s="39"/>
      <c r="B370" s="37"/>
      <c r="C370" s="37"/>
      <c r="D370" s="37"/>
      <c r="E370" s="37"/>
      <c r="F370" s="37"/>
      <c r="G370" s="38"/>
    </row>
    <row r="371" spans="1:7" ht="15">
      <c r="A371" s="39" t="s">
        <v>159</v>
      </c>
      <c r="B371" s="37"/>
      <c r="C371" s="37"/>
      <c r="D371" s="37"/>
      <c r="E371" s="158"/>
      <c r="F371" s="158">
        <f>+'Faste opplysninger'!$E$7</f>
        <v>2020</v>
      </c>
      <c r="G371" s="158">
        <f>+'Faste opplysninger'!$E$8</f>
        <v>2019</v>
      </c>
    </row>
    <row r="372" spans="2:7" ht="15">
      <c r="B372" s="37"/>
      <c r="C372" s="100"/>
      <c r="D372" s="100"/>
      <c r="E372" s="34"/>
      <c r="F372" s="34"/>
      <c r="G372" s="34"/>
    </row>
    <row r="373" spans="1:7" ht="15">
      <c r="A373" s="38" t="s">
        <v>119</v>
      </c>
      <c r="B373" s="38"/>
      <c r="C373" s="38"/>
      <c r="D373" s="113"/>
      <c r="E373" s="34"/>
      <c r="F373" s="34"/>
      <c r="G373" s="34"/>
    </row>
    <row r="374" spans="1:7" ht="15">
      <c r="A374" s="34"/>
      <c r="B374" s="34"/>
      <c r="C374" s="38"/>
      <c r="D374" s="113"/>
      <c r="E374" s="134"/>
      <c r="F374" s="134">
        <v>0</v>
      </c>
      <c r="G374" s="134">
        <v>0</v>
      </c>
    </row>
    <row r="375" spans="1:7" ht="15">
      <c r="A375" s="34"/>
      <c r="B375" s="34"/>
      <c r="C375" s="38"/>
      <c r="D375" s="113"/>
      <c r="E375" s="134"/>
      <c r="F375" s="134">
        <v>0</v>
      </c>
      <c r="G375" s="134">
        <v>0</v>
      </c>
    </row>
    <row r="376" spans="1:7" ht="15">
      <c r="A376" s="34"/>
      <c r="B376" s="34"/>
      <c r="C376" s="112"/>
      <c r="D376" s="113"/>
      <c r="E376" s="134"/>
      <c r="F376" s="134">
        <v>0</v>
      </c>
      <c r="G376" s="134">
        <v>0</v>
      </c>
    </row>
    <row r="377" spans="1:7" ht="15">
      <c r="A377" s="34"/>
      <c r="B377" s="34"/>
      <c r="C377" s="134"/>
      <c r="D377" s="37"/>
      <c r="E377" s="134"/>
      <c r="F377" s="134">
        <v>0</v>
      </c>
      <c r="G377" s="134">
        <v>0</v>
      </c>
    </row>
    <row r="378" spans="1:7" ht="15">
      <c r="A378" s="34"/>
      <c r="B378" s="135"/>
      <c r="C378" s="134"/>
      <c r="D378" s="37"/>
      <c r="E378" s="134"/>
      <c r="F378" s="134">
        <v>0</v>
      </c>
      <c r="G378" s="134">
        <v>0</v>
      </c>
    </row>
    <row r="379" spans="1:7" ht="15">
      <c r="A379" s="86"/>
      <c r="B379" s="86"/>
      <c r="C379" s="136"/>
      <c r="D379" s="125"/>
      <c r="E379" s="136"/>
      <c r="F379" s="136">
        <v>0</v>
      </c>
      <c r="G379" s="136">
        <v>0</v>
      </c>
    </row>
    <row r="380" spans="1:7" ht="15">
      <c r="A380" s="40" t="s">
        <v>120</v>
      </c>
      <c r="B380" s="40"/>
      <c r="C380" s="137"/>
      <c r="D380" s="40"/>
      <c r="E380" s="137"/>
      <c r="F380" s="137">
        <f>SUM(F374:F379)</f>
        <v>0</v>
      </c>
      <c r="G380" s="137">
        <f>SUM(G374:G379)</f>
        <v>0</v>
      </c>
    </row>
    <row r="381" spans="1:7" ht="15">
      <c r="A381" s="125" t="s">
        <v>121</v>
      </c>
      <c r="B381" s="40"/>
      <c r="C381" s="134"/>
      <c r="D381" s="125"/>
      <c r="E381" s="134"/>
      <c r="F381" s="134">
        <v>0</v>
      </c>
      <c r="G381" s="134">
        <v>0</v>
      </c>
    </row>
    <row r="382" spans="1:7" ht="15">
      <c r="A382" s="75" t="str">
        <f>IF(E382&lt;0,"Grunnlag for utsatt skattefordel","Grunnlag for utsatt skatt")</f>
        <v>Grunnlag for utsatt skatt</v>
      </c>
      <c r="B382" s="109"/>
      <c r="C382" s="89"/>
      <c r="D382" s="109"/>
      <c r="E382" s="140"/>
      <c r="F382" s="140">
        <f>SUM(F380+F381)</f>
        <v>0</v>
      </c>
      <c r="G382" s="140">
        <f>SUM(G380+G381)</f>
        <v>0</v>
      </c>
    </row>
    <row r="383" spans="1:7" ht="15">
      <c r="A383" s="37"/>
      <c r="B383" s="37"/>
      <c r="C383" s="138"/>
      <c r="D383" s="37"/>
      <c r="E383" s="37"/>
      <c r="F383" s="37"/>
      <c r="G383" s="138"/>
    </row>
    <row r="384" spans="1:7" ht="15">
      <c r="A384" s="40" t="str">
        <f>IF(E384&lt;0,"Utsatt skattefordel","Utsatt skatt")</f>
        <v>Utsatt skatt</v>
      </c>
      <c r="B384" s="40"/>
      <c r="C384" s="65"/>
      <c r="D384" s="40"/>
      <c r="E384" s="137"/>
      <c r="F384" s="137">
        <f>Skattesatser!C5*F382</f>
        <v>0</v>
      </c>
      <c r="G384" s="137">
        <f>Skattesatser!C4*G382</f>
        <v>0</v>
      </c>
    </row>
    <row r="385" spans="1:7" ht="15">
      <c r="A385" s="125" t="s">
        <v>122</v>
      </c>
      <c r="B385" s="125"/>
      <c r="C385" s="139"/>
      <c r="D385" s="125"/>
      <c r="E385" s="136"/>
      <c r="F385" s="136">
        <v>0</v>
      </c>
      <c r="G385" s="136">
        <v>0</v>
      </c>
    </row>
    <row r="386" spans="1:7" ht="15">
      <c r="A386" s="164" t="str">
        <f>IF(E384&lt;0,"Utsatt skattefordel i balansen","Utsatt skatt i balansen")</f>
        <v>Utsatt skatt i balansen</v>
      </c>
      <c r="B386" s="125"/>
      <c r="C386" s="139"/>
      <c r="D386" s="125"/>
      <c r="E386" s="139"/>
      <c r="F386" s="139">
        <f>SUM(F384+F385)</f>
        <v>0</v>
      </c>
      <c r="G386" s="139">
        <f>SUM(G384+G385)</f>
        <v>0</v>
      </c>
    </row>
    <row r="387" spans="1:7" ht="15">
      <c r="A387" s="37"/>
      <c r="B387" s="37"/>
      <c r="C387" s="112"/>
      <c r="D387" s="113"/>
      <c r="E387" s="112"/>
      <c r="F387" s="112"/>
      <c r="G387" s="112"/>
    </row>
    <row r="388" spans="1:8" ht="32.25" customHeight="1">
      <c r="A388" s="272" t="s">
        <v>311</v>
      </c>
      <c r="B388" s="265"/>
      <c r="C388" s="265"/>
      <c r="D388" s="265"/>
      <c r="E388" s="265"/>
      <c r="F388" s="265"/>
      <c r="G388" s="265"/>
      <c r="H388" s="166"/>
    </row>
    <row r="389" spans="1:7" ht="15">
      <c r="A389" s="34"/>
      <c r="B389" s="37"/>
      <c r="C389" s="112"/>
      <c r="D389" s="113"/>
      <c r="E389" s="112"/>
      <c r="F389" s="112"/>
      <c r="G389" s="112"/>
    </row>
    <row r="390" spans="1:7" ht="15">
      <c r="A390" s="39" t="s">
        <v>151</v>
      </c>
      <c r="B390" s="38"/>
      <c r="C390" s="112"/>
      <c r="D390" s="113"/>
      <c r="E390" s="112"/>
      <c r="F390" s="158">
        <f>+'Faste opplysninger'!$E$7</f>
        <v>2020</v>
      </c>
      <c r="G390" s="158">
        <f>+'Faste opplysninger'!$E$8</f>
        <v>2019</v>
      </c>
    </row>
    <row r="391" spans="1:7" ht="15">
      <c r="A391" s="39"/>
      <c r="B391" s="38"/>
      <c r="C391" s="112"/>
      <c r="D391" s="113"/>
      <c r="E391" s="112"/>
      <c r="F391" s="158"/>
      <c r="G391" s="158"/>
    </row>
    <row r="392" spans="1:7" ht="15">
      <c r="A392" s="37" t="s">
        <v>123</v>
      </c>
      <c r="B392" s="37"/>
      <c r="C392" s="134"/>
      <c r="D392" s="134"/>
      <c r="E392" s="134"/>
      <c r="F392" s="134">
        <v>0</v>
      </c>
      <c r="G392" s="134">
        <v>0</v>
      </c>
    </row>
    <row r="393" spans="1:7" ht="15">
      <c r="A393" s="125" t="s">
        <v>124</v>
      </c>
      <c r="B393" s="125"/>
      <c r="C393" s="136"/>
      <c r="D393" s="136"/>
      <c r="E393" s="136"/>
      <c r="F393" s="136">
        <v>0</v>
      </c>
      <c r="G393" s="136">
        <v>0</v>
      </c>
    </row>
    <row r="394" spans="1:7" ht="15">
      <c r="A394" s="37" t="s">
        <v>125</v>
      </c>
      <c r="B394" s="37"/>
      <c r="C394" s="134"/>
      <c r="D394" s="134"/>
      <c r="E394" s="134"/>
      <c r="F394" s="134">
        <f>SUM(F392:F393)</f>
        <v>0</v>
      </c>
      <c r="G394" s="134">
        <f>SUM(G392:G393)</f>
        <v>0</v>
      </c>
    </row>
    <row r="395" spans="1:7" ht="15">
      <c r="A395" s="125" t="s">
        <v>152</v>
      </c>
      <c r="B395" s="125"/>
      <c r="C395" s="136"/>
      <c r="D395" s="136"/>
      <c r="E395" s="136"/>
      <c r="F395" s="136">
        <f>-F382+G382</f>
        <v>0</v>
      </c>
      <c r="G395" s="136">
        <v>0</v>
      </c>
    </row>
    <row r="396" spans="1:11" ht="15">
      <c r="A396" s="39" t="s">
        <v>153</v>
      </c>
      <c r="B396" s="40"/>
      <c r="C396" s="137"/>
      <c r="D396" s="137"/>
      <c r="E396" s="137"/>
      <c r="F396" s="137">
        <f>SUM(F394:F395)</f>
        <v>0</v>
      </c>
      <c r="G396" s="137">
        <f>SUM(G394+G395)</f>
        <v>0</v>
      </c>
      <c r="J396" s="21"/>
      <c r="K396" s="12"/>
    </row>
    <row r="397" spans="1:11" ht="15">
      <c r="A397" s="37" t="s">
        <v>154</v>
      </c>
      <c r="B397" s="37"/>
      <c r="C397" s="134"/>
      <c r="D397" s="134"/>
      <c r="E397" s="134"/>
      <c r="F397" s="134">
        <v>0</v>
      </c>
      <c r="G397" s="134">
        <v>0</v>
      </c>
      <c r="J397" s="21"/>
      <c r="K397" s="12"/>
    </row>
    <row r="398" spans="1:11" ht="15">
      <c r="A398" s="75" t="s">
        <v>155</v>
      </c>
      <c r="B398" s="109"/>
      <c r="C398" s="140"/>
      <c r="D398" s="140"/>
      <c r="E398" s="140"/>
      <c r="F398" s="140">
        <f>SUM(F396:F397)</f>
        <v>0</v>
      </c>
      <c r="G398" s="140">
        <f>SUM(G396:G397)</f>
        <v>0</v>
      </c>
      <c r="J398" s="21"/>
      <c r="K398" s="12"/>
    </row>
    <row r="399" spans="1:10" ht="15">
      <c r="A399" s="39"/>
      <c r="B399" s="40"/>
      <c r="C399" s="137"/>
      <c r="D399" s="137"/>
      <c r="E399" s="65"/>
      <c r="F399" s="65"/>
      <c r="G399" s="65"/>
      <c r="J399" s="12"/>
    </row>
    <row r="400" spans="1:10" ht="15">
      <c r="A400" s="30"/>
      <c r="B400" s="30"/>
      <c r="C400" s="30"/>
      <c r="D400" s="30"/>
      <c r="E400" s="30"/>
      <c r="F400" s="30"/>
      <c r="G400" s="30"/>
      <c r="J400" s="12"/>
    </row>
    <row r="401" spans="1:10" ht="15">
      <c r="A401" s="39" t="s">
        <v>156</v>
      </c>
      <c r="B401" s="40"/>
      <c r="C401" s="137"/>
      <c r="D401" s="141"/>
      <c r="E401" s="53"/>
      <c r="F401" s="158">
        <f>+'Faste opplysninger'!$E$7</f>
        <v>2020</v>
      </c>
      <c r="G401" s="158">
        <f>+'Faste opplysninger'!$E$8</f>
        <v>2019</v>
      </c>
      <c r="J401" s="12"/>
    </row>
    <row r="402" spans="1:10" ht="15">
      <c r="A402" s="39"/>
      <c r="B402" s="40"/>
      <c r="C402" s="137"/>
      <c r="D402" s="141"/>
      <c r="E402" s="53"/>
      <c r="F402" s="53"/>
      <c r="G402" s="30"/>
      <c r="J402" s="12"/>
    </row>
    <row r="403" spans="1:10" ht="15">
      <c r="A403" s="40" t="s">
        <v>208</v>
      </c>
      <c r="B403" s="40"/>
      <c r="C403" s="63"/>
      <c r="D403" s="111"/>
      <c r="E403" s="137"/>
      <c r="F403" s="137">
        <f>(IF(F396&lt;0,0,F396))*Skattesatser!C3</f>
        <v>0</v>
      </c>
      <c r="G403" s="137">
        <f>(IF(G396&lt;0,0,G396))*Skattesatser!C2</f>
        <v>0</v>
      </c>
      <c r="J403" s="12"/>
    </row>
    <row r="404" spans="1:10" ht="15">
      <c r="A404" s="86" t="s">
        <v>157</v>
      </c>
      <c r="B404" s="86"/>
      <c r="C404" s="86"/>
      <c r="D404" s="86"/>
      <c r="E404" s="142"/>
      <c r="F404" s="142">
        <v>0</v>
      </c>
      <c r="G404" s="142">
        <v>0</v>
      </c>
      <c r="J404" s="12"/>
    </row>
    <row r="405" spans="1:10" ht="15">
      <c r="A405" s="40" t="s">
        <v>158</v>
      </c>
      <c r="B405" s="40"/>
      <c r="C405" s="137"/>
      <c r="D405" s="141"/>
      <c r="E405" s="137"/>
      <c r="F405" s="137">
        <f>SUM(F403:F404)</f>
        <v>0</v>
      </c>
      <c r="G405" s="137">
        <f>SUM(G403:G404)</f>
        <v>0</v>
      </c>
      <c r="J405" s="12"/>
    </row>
    <row r="406" spans="1:10" ht="15">
      <c r="A406" s="166" t="s">
        <v>340</v>
      </c>
      <c r="B406" s="40"/>
      <c r="C406" s="137"/>
      <c r="D406" s="141"/>
      <c r="E406" s="137"/>
      <c r="F406" s="92">
        <f>+((F386/Skattesatser!C5)*Skattesatser!C4)-((G386/Skattesatser!C4)*Skattesatser!C4)</f>
        <v>0</v>
      </c>
      <c r="G406" s="92">
        <v>0</v>
      </c>
      <c r="J406" s="12"/>
    </row>
    <row r="407" spans="1:10" ht="15">
      <c r="A407" s="166" t="s">
        <v>336</v>
      </c>
      <c r="B407" s="40"/>
      <c r="C407" s="137"/>
      <c r="D407" s="141"/>
      <c r="E407" s="137"/>
      <c r="F407" s="256">
        <f>+(F386/Skattesatser!C5)*(Skattesatser!C5-Skattesatser!C4)</f>
        <v>0</v>
      </c>
      <c r="G407" s="256">
        <v>0</v>
      </c>
      <c r="J407" s="12"/>
    </row>
    <row r="408" spans="1:10" ht="15" hidden="1">
      <c r="A408" s="166" t="s">
        <v>336</v>
      </c>
      <c r="B408" s="40"/>
      <c r="C408" s="137"/>
      <c r="D408" s="141"/>
      <c r="E408" s="137"/>
      <c r="F408" s="92">
        <v>0</v>
      </c>
      <c r="G408" s="92">
        <v>0</v>
      </c>
      <c r="J408" s="12"/>
    </row>
    <row r="409" spans="1:10" ht="15">
      <c r="A409" s="109" t="s">
        <v>209</v>
      </c>
      <c r="B409" s="109"/>
      <c r="C409" s="109"/>
      <c r="D409" s="109"/>
      <c r="E409" s="144"/>
      <c r="F409" s="144">
        <f>SUM(F405:F408)</f>
        <v>0</v>
      </c>
      <c r="G409" s="144">
        <f>SUM(G405:G408)</f>
        <v>0</v>
      </c>
      <c r="J409" s="12"/>
    </row>
    <row r="410" spans="1:10" ht="15">
      <c r="A410" s="30"/>
      <c r="B410" s="30"/>
      <c r="C410" s="30"/>
      <c r="D410" s="30"/>
      <c r="E410" s="30"/>
      <c r="F410" s="30"/>
      <c r="G410" s="30"/>
      <c r="J410" s="12"/>
    </row>
    <row r="411" spans="1:15" ht="15">
      <c r="A411" s="39" t="s">
        <v>329</v>
      </c>
      <c r="B411" s="30"/>
      <c r="C411" s="30"/>
      <c r="D411" s="30"/>
      <c r="E411" s="30"/>
      <c r="F411" s="30"/>
      <c r="G411" s="30"/>
      <c r="J411" s="247"/>
      <c r="K411" s="242"/>
      <c r="L411" s="248"/>
      <c r="M411" s="10"/>
      <c r="N411" s="10"/>
      <c r="O411" s="10"/>
    </row>
    <row r="412" spans="1:15" ht="15">
      <c r="A412" s="125" t="s">
        <v>330</v>
      </c>
      <c r="B412" s="252"/>
      <c r="C412" s="252"/>
      <c r="D412" s="252"/>
      <c r="E412" s="252"/>
      <c r="F412" s="254">
        <f>+F392</f>
        <v>0</v>
      </c>
      <c r="G412" s="254">
        <f>+G392</f>
        <v>0</v>
      </c>
      <c r="J412" s="242"/>
      <c r="K412" s="242"/>
      <c r="L412" s="10"/>
      <c r="M412" s="10"/>
      <c r="N412" s="10"/>
      <c r="O412" s="243"/>
    </row>
    <row r="413" spans="1:15" ht="15">
      <c r="A413" s="40" t="s">
        <v>364</v>
      </c>
      <c r="B413" s="30"/>
      <c r="C413" s="30"/>
      <c r="D413" s="30"/>
      <c r="E413" s="30"/>
      <c r="F413" s="253">
        <f>+F412*Skattesatser!C3</f>
        <v>0</v>
      </c>
      <c r="G413" s="253">
        <f>+G412*Skattesatser!C2</f>
        <v>0</v>
      </c>
      <c r="J413" s="242"/>
      <c r="K413" s="242"/>
      <c r="L413" s="10"/>
      <c r="M413" s="10"/>
      <c r="N413" s="10"/>
      <c r="O413" s="243"/>
    </row>
    <row r="414" spans="1:15" ht="15">
      <c r="A414" s="40" t="s">
        <v>331</v>
      </c>
      <c r="B414" s="30"/>
      <c r="C414" s="30"/>
      <c r="D414" s="30"/>
      <c r="E414" s="30"/>
      <c r="F414" s="253">
        <f>+F409</f>
        <v>0</v>
      </c>
      <c r="G414" s="253">
        <f>+G409</f>
        <v>0</v>
      </c>
      <c r="J414" s="242"/>
      <c r="K414" s="242"/>
      <c r="L414" s="10"/>
      <c r="M414" s="10"/>
      <c r="N414" s="10"/>
      <c r="O414" s="243"/>
    </row>
    <row r="415" spans="1:15" ht="15">
      <c r="A415" s="109" t="s">
        <v>332</v>
      </c>
      <c r="B415" s="245"/>
      <c r="C415" s="245"/>
      <c r="D415" s="245"/>
      <c r="E415" s="245"/>
      <c r="F415" s="255">
        <f>-F413+F414</f>
        <v>0</v>
      </c>
      <c r="G415" s="255">
        <f>-G413+G414</f>
        <v>0</v>
      </c>
      <c r="J415" s="242"/>
      <c r="K415" s="242"/>
      <c r="L415" s="10"/>
      <c r="M415" s="10"/>
      <c r="N415" s="10"/>
      <c r="O415" s="243"/>
    </row>
    <row r="416" spans="1:15" ht="15">
      <c r="A416" s="40"/>
      <c r="B416" s="30"/>
      <c r="C416" s="30"/>
      <c r="D416" s="30"/>
      <c r="E416" s="30"/>
      <c r="F416" s="244"/>
      <c r="G416" s="244"/>
      <c r="J416" s="242"/>
      <c r="K416" s="242"/>
      <c r="L416" s="10"/>
      <c r="M416" s="10"/>
      <c r="N416" s="10"/>
      <c r="O416" s="243"/>
    </row>
    <row r="417" spans="1:15" ht="15">
      <c r="A417" s="40" t="s">
        <v>333</v>
      </c>
      <c r="B417" s="30"/>
      <c r="C417" s="30"/>
      <c r="D417" s="30"/>
      <c r="E417" s="30"/>
      <c r="F417" s="244"/>
      <c r="G417" s="244"/>
      <c r="J417" s="242"/>
      <c r="K417" s="242"/>
      <c r="L417" s="10"/>
      <c r="M417" s="10"/>
      <c r="N417" s="10"/>
      <c r="O417" s="243"/>
    </row>
    <row r="418" spans="1:15" ht="15">
      <c r="A418" s="40" t="s">
        <v>365</v>
      </c>
      <c r="B418" s="30"/>
      <c r="C418" s="30"/>
      <c r="D418" s="30"/>
      <c r="E418" s="30"/>
      <c r="F418" s="244">
        <f>+F393*Skattesatser!C3</f>
        <v>0</v>
      </c>
      <c r="G418" s="244">
        <f>+G393*Skattesatser!C2</f>
        <v>0</v>
      </c>
      <c r="J418" s="242"/>
      <c r="K418" s="242"/>
      <c r="L418" s="10"/>
      <c r="M418" s="10"/>
      <c r="N418" s="10"/>
      <c r="O418" s="243"/>
    </row>
    <row r="419" spans="1:15" ht="15" hidden="1">
      <c r="A419" s="166" t="s">
        <v>336</v>
      </c>
      <c r="B419" s="30"/>
      <c r="C419" s="30"/>
      <c r="D419" s="30"/>
      <c r="E419" s="30"/>
      <c r="F419" s="244">
        <f>+F408</f>
        <v>0</v>
      </c>
      <c r="G419" s="244">
        <f>+G408</f>
        <v>0</v>
      </c>
      <c r="J419" s="242"/>
      <c r="K419" s="242"/>
      <c r="L419" s="10"/>
      <c r="M419" s="10"/>
      <c r="N419" s="10"/>
      <c r="O419" s="243"/>
    </row>
    <row r="420" spans="1:15" ht="15">
      <c r="A420" s="166" t="s">
        <v>336</v>
      </c>
      <c r="B420" s="30"/>
      <c r="C420" s="30"/>
      <c r="D420" s="30"/>
      <c r="E420" s="30"/>
      <c r="F420" s="244">
        <f>+F407</f>
        <v>0</v>
      </c>
      <c r="G420" s="244">
        <f>+G407</f>
        <v>0</v>
      </c>
      <c r="J420" s="242"/>
      <c r="K420" s="242"/>
      <c r="L420" s="10"/>
      <c r="M420" s="10"/>
      <c r="N420" s="10"/>
      <c r="O420" s="243"/>
    </row>
    <row r="421" spans="1:15" ht="15">
      <c r="A421" s="166" t="s">
        <v>334</v>
      </c>
      <c r="B421" s="30"/>
      <c r="C421" s="30"/>
      <c r="D421" s="30"/>
      <c r="E421" s="30"/>
      <c r="F421" s="244">
        <f>-(F418+F420)+F415</f>
        <v>0</v>
      </c>
      <c r="G421" s="244">
        <f>-(G418+G419)+G415</f>
        <v>0</v>
      </c>
      <c r="J421" s="242"/>
      <c r="K421" s="242"/>
      <c r="L421" s="10"/>
      <c r="M421" s="10"/>
      <c r="N421" s="10"/>
      <c r="O421" s="243"/>
    </row>
    <row r="422" spans="1:15" ht="15">
      <c r="A422" s="109" t="s">
        <v>335</v>
      </c>
      <c r="B422" s="245"/>
      <c r="C422" s="245"/>
      <c r="D422" s="245"/>
      <c r="E422" s="245"/>
      <c r="F422" s="246">
        <f>SUM(F418:F421)</f>
        <v>0</v>
      </c>
      <c r="G422" s="246">
        <f>SUM(G418:G421)</f>
        <v>0</v>
      </c>
      <c r="J422" s="242"/>
      <c r="K422" s="242"/>
      <c r="L422" s="10"/>
      <c r="M422" s="10"/>
      <c r="N422" s="10"/>
      <c r="O422" s="243"/>
    </row>
    <row r="423" spans="1:15" ht="15">
      <c r="A423" s="40"/>
      <c r="B423" s="30"/>
      <c r="C423" s="30"/>
      <c r="D423" s="30"/>
      <c r="E423" s="30"/>
      <c r="F423" s="244"/>
      <c r="G423" s="244"/>
      <c r="J423" s="242"/>
      <c r="K423" s="242"/>
      <c r="L423" s="10"/>
      <c r="M423" s="10"/>
      <c r="N423" s="10"/>
      <c r="O423" s="243"/>
    </row>
    <row r="424" spans="1:15" ht="15">
      <c r="A424" s="39" t="s">
        <v>126</v>
      </c>
      <c r="B424" s="40"/>
      <c r="C424" s="53"/>
      <c r="D424" s="143"/>
      <c r="E424" s="53"/>
      <c r="F424" s="158">
        <f>+'Faste opplysninger'!$E$7</f>
        <v>2020</v>
      </c>
      <c r="G424" s="158">
        <f>+'Faste opplysninger'!$E$8</f>
        <v>2019</v>
      </c>
      <c r="J424" s="249"/>
      <c r="K424" s="250"/>
      <c r="L424" s="10"/>
      <c r="M424" s="10"/>
      <c r="N424" s="10"/>
      <c r="O424" s="243"/>
    </row>
    <row r="425" spans="1:15" ht="15">
      <c r="A425" s="40"/>
      <c r="B425" s="40"/>
      <c r="C425" s="53"/>
      <c r="D425" s="143"/>
      <c r="E425" s="53"/>
      <c r="F425" s="53"/>
      <c r="G425" s="30"/>
      <c r="J425" s="249"/>
      <c r="K425" s="250"/>
      <c r="L425" s="10"/>
      <c r="M425" s="10"/>
      <c r="N425" s="10"/>
      <c r="O425" s="251"/>
    </row>
    <row r="426" spans="1:15" ht="15">
      <c r="A426" s="40" t="s">
        <v>210</v>
      </c>
      <c r="B426" s="40"/>
      <c r="C426" s="53"/>
      <c r="D426" s="143"/>
      <c r="E426" s="53"/>
      <c r="F426" s="53">
        <f>+F405</f>
        <v>0</v>
      </c>
      <c r="G426" s="53">
        <f>+G405</f>
        <v>0</v>
      </c>
      <c r="J426" s="249"/>
      <c r="K426" s="250"/>
      <c r="L426" s="10"/>
      <c r="M426" s="10"/>
      <c r="N426" s="10"/>
      <c r="O426" s="243"/>
    </row>
    <row r="427" spans="1:15" ht="15">
      <c r="A427" s="40" t="s">
        <v>127</v>
      </c>
      <c r="B427" s="40"/>
      <c r="C427" s="53"/>
      <c r="D427" s="143"/>
      <c r="E427" s="53"/>
      <c r="F427" s="53">
        <v>0</v>
      </c>
      <c r="G427" s="53">
        <v>0</v>
      </c>
      <c r="J427" s="249"/>
      <c r="K427" s="249"/>
      <c r="L427" s="10"/>
      <c r="M427" s="10"/>
      <c r="N427" s="10"/>
      <c r="O427" s="243"/>
    </row>
    <row r="428" spans="1:10" ht="15">
      <c r="A428" s="75" t="s">
        <v>126</v>
      </c>
      <c r="B428" s="109"/>
      <c r="C428" s="144"/>
      <c r="D428" s="145"/>
      <c r="E428" s="144"/>
      <c r="F428" s="144">
        <f>SUM(F426:F427)</f>
        <v>0</v>
      </c>
      <c r="G428" s="144">
        <f>SUM(G426:G427)</f>
        <v>0</v>
      </c>
      <c r="J428" s="12"/>
    </row>
    <row r="429" spans="1:10" ht="15">
      <c r="A429" s="37"/>
      <c r="B429" s="37"/>
      <c r="C429" s="37"/>
      <c r="D429" s="37"/>
      <c r="E429" s="37"/>
      <c r="F429" s="37"/>
      <c r="G429" s="37"/>
      <c r="J429" s="12"/>
    </row>
    <row r="430" spans="1:11" s="10" customFormat="1" ht="15">
      <c r="A430" s="135"/>
      <c r="B430" s="135"/>
      <c r="C430" s="135"/>
      <c r="E430" s="135"/>
      <c r="F430" s="135"/>
      <c r="G430" s="52"/>
      <c r="J430" s="21"/>
      <c r="K430" s="13"/>
    </row>
    <row r="431" spans="1:11" s="10" customFormat="1" ht="15">
      <c r="A431" s="135"/>
      <c r="B431" s="135"/>
      <c r="C431" s="135"/>
      <c r="E431" s="135"/>
      <c r="F431" s="135"/>
      <c r="G431" s="52"/>
      <c r="J431" s="21"/>
      <c r="K431" s="13"/>
    </row>
    <row r="432" spans="1:7" s="11" customFormat="1" ht="15" customHeight="1">
      <c r="A432" s="200" t="s">
        <v>206</v>
      </c>
      <c r="B432" s="39"/>
      <c r="C432" s="37"/>
      <c r="E432" s="181"/>
      <c r="F432" s="181"/>
      <c r="G432" s="182"/>
    </row>
    <row r="433" spans="1:7" ht="15" customHeight="1">
      <c r="A433" s="38"/>
      <c r="B433" s="39"/>
      <c r="C433" s="146"/>
      <c r="E433" s="158"/>
      <c r="F433" s="158">
        <f>+'Faste opplysninger'!$E$7</f>
        <v>2020</v>
      </c>
      <c r="G433" s="158">
        <f>+'Faste opplysninger'!$E$8</f>
        <v>2019</v>
      </c>
    </row>
    <row r="434" spans="1:7" ht="15">
      <c r="A434" s="38"/>
      <c r="B434" s="39"/>
      <c r="C434" s="146"/>
      <c r="E434" s="146"/>
      <c r="F434" s="146"/>
      <c r="G434" s="146"/>
    </row>
    <row r="435" spans="1:7" ht="15">
      <c r="A435" s="46" t="s">
        <v>205</v>
      </c>
      <c r="B435" s="46"/>
      <c r="C435" s="55"/>
      <c r="E435" s="131"/>
      <c r="F435" s="59">
        <v>0</v>
      </c>
      <c r="G435" s="59">
        <v>0</v>
      </c>
    </row>
    <row r="436" spans="1:7" ht="15">
      <c r="A436" s="47" t="s">
        <v>231</v>
      </c>
      <c r="B436" s="47"/>
      <c r="C436" s="104"/>
      <c r="D436" s="173"/>
      <c r="E436" s="105"/>
      <c r="F436" s="59">
        <v>0</v>
      </c>
      <c r="G436" s="59">
        <v>0</v>
      </c>
    </row>
    <row r="437" spans="1:7" ht="15">
      <c r="A437" s="61" t="s">
        <v>13</v>
      </c>
      <c r="B437" s="61"/>
      <c r="C437" s="147"/>
      <c r="D437" s="179"/>
      <c r="E437" s="165"/>
      <c r="F437" s="165">
        <f>SUM(F435:F436)</f>
        <v>0</v>
      </c>
      <c r="G437" s="165">
        <f>SUM(G435:G436)</f>
        <v>0</v>
      </c>
    </row>
    <row r="438" spans="1:7" ht="15">
      <c r="A438" s="50"/>
      <c r="B438" s="50"/>
      <c r="C438" s="83"/>
      <c r="D438" s="10"/>
      <c r="E438" s="51"/>
      <c r="F438" s="51"/>
      <c r="G438" s="51"/>
    </row>
    <row r="439" spans="1:7" ht="15">
      <c r="A439" s="38" t="s">
        <v>232</v>
      </c>
      <c r="B439" s="39"/>
      <c r="C439" s="39"/>
      <c r="D439" s="146"/>
      <c r="F439" s="158">
        <f>+'Faste opplysninger'!$E$7</f>
        <v>2020</v>
      </c>
      <c r="G439" s="158">
        <f>+'Faste opplysninger'!$E$8</f>
        <v>2019</v>
      </c>
    </row>
    <row r="440" spans="1:7" ht="15">
      <c r="A440" s="38"/>
      <c r="B440" s="39"/>
      <c r="C440" s="39"/>
      <c r="D440" s="146"/>
      <c r="F440" s="146"/>
      <c r="G440" s="146"/>
    </row>
    <row r="441" spans="1:7" ht="15">
      <c r="A441" s="46"/>
      <c r="B441" s="46"/>
      <c r="C441" s="46"/>
      <c r="D441" s="55"/>
      <c r="F441" s="131">
        <v>0</v>
      </c>
      <c r="G441" s="131">
        <v>0</v>
      </c>
    </row>
    <row r="442" spans="1:7" ht="15">
      <c r="A442" s="46"/>
      <c r="B442" s="46"/>
      <c r="C442" s="46"/>
      <c r="D442" s="55"/>
      <c r="F442" s="131">
        <v>0</v>
      </c>
      <c r="G442" s="131">
        <v>0</v>
      </c>
    </row>
    <row r="443" spans="1:7" ht="15">
      <c r="A443" s="47"/>
      <c r="B443" s="47"/>
      <c r="C443" s="47"/>
      <c r="D443" s="104"/>
      <c r="E443" s="173"/>
      <c r="F443" s="105">
        <v>0</v>
      </c>
      <c r="G443" s="105">
        <v>0</v>
      </c>
    </row>
    <row r="444" spans="1:7" ht="15">
      <c r="A444" s="61" t="s">
        <v>13</v>
      </c>
      <c r="B444" s="61"/>
      <c r="C444" s="61"/>
      <c r="D444" s="147"/>
      <c r="E444" s="179"/>
      <c r="F444" s="165">
        <f>SUM(F441:F443)</f>
        <v>0</v>
      </c>
      <c r="G444" s="165">
        <f>SUM(G441:G443)</f>
        <v>0</v>
      </c>
    </row>
    <row r="445" spans="1:7" ht="15">
      <c r="A445" s="50"/>
      <c r="B445" s="50"/>
      <c r="C445" s="50"/>
      <c r="D445" s="55"/>
      <c r="F445" s="131"/>
      <c r="G445" s="131"/>
    </row>
    <row r="446" spans="1:7" ht="15">
      <c r="A446" s="38" t="s">
        <v>233</v>
      </c>
      <c r="B446" s="38"/>
      <c r="C446" s="38"/>
      <c r="D446" s="55"/>
      <c r="F446" s="158">
        <f>+'Faste opplysninger'!$E$7</f>
        <v>2020</v>
      </c>
      <c r="G446" s="158">
        <f>+'Faste opplysninger'!$E$8</f>
        <v>2019</v>
      </c>
    </row>
    <row r="447" spans="1:7" ht="15">
      <c r="A447" s="38"/>
      <c r="B447" s="38"/>
      <c r="C447" s="38"/>
      <c r="D447" s="55"/>
      <c r="F447" s="131"/>
      <c r="G447" s="131"/>
    </row>
    <row r="448" spans="1:7" ht="15">
      <c r="A448" s="46" t="s">
        <v>234</v>
      </c>
      <c r="B448" s="46"/>
      <c r="C448" s="46"/>
      <c r="D448" s="55"/>
      <c r="F448" s="131">
        <v>0</v>
      </c>
      <c r="G448" s="131">
        <v>0</v>
      </c>
    </row>
    <row r="449" spans="1:7" ht="15">
      <c r="A449" s="46" t="s">
        <v>235</v>
      </c>
      <c r="B449" s="46"/>
      <c r="C449" s="46"/>
      <c r="D449" s="55"/>
      <c r="F449" s="131">
        <v>0</v>
      </c>
      <c r="G449" s="131">
        <v>0</v>
      </c>
    </row>
    <row r="450" spans="1:7" ht="15" customHeight="1">
      <c r="A450" s="47" t="s">
        <v>236</v>
      </c>
      <c r="B450" s="47"/>
      <c r="C450" s="47"/>
      <c r="D450" s="104"/>
      <c r="E450" s="173"/>
      <c r="F450" s="105">
        <v>0</v>
      </c>
      <c r="G450" s="105">
        <v>0</v>
      </c>
    </row>
    <row r="451" spans="1:7" ht="15" customHeight="1">
      <c r="A451" s="61" t="s">
        <v>13</v>
      </c>
      <c r="B451" s="61"/>
      <c r="C451" s="61"/>
      <c r="D451" s="147"/>
      <c r="E451" s="179"/>
      <c r="F451" s="165">
        <f>SUM(F448:F450)</f>
        <v>0</v>
      </c>
      <c r="G451" s="165">
        <f>SUM(G448:G450)</f>
        <v>0</v>
      </c>
    </row>
    <row r="452" spans="1:7" ht="15" customHeight="1">
      <c r="A452" s="50"/>
      <c r="B452" s="50"/>
      <c r="C452" s="50"/>
      <c r="D452" s="83"/>
      <c r="E452" s="10"/>
      <c r="F452" s="51"/>
      <c r="G452" s="51"/>
    </row>
    <row r="453" spans="1:7" ht="15" customHeight="1">
      <c r="A453" s="50"/>
      <c r="B453" s="50"/>
      <c r="C453" s="50"/>
      <c r="D453" s="83"/>
      <c r="E453" s="10"/>
      <c r="F453" s="51"/>
      <c r="G453" s="51"/>
    </row>
    <row r="454" spans="1:7" ht="15" customHeight="1">
      <c r="A454" s="50"/>
      <c r="B454" s="50"/>
      <c r="C454" s="50"/>
      <c r="D454" s="83"/>
      <c r="E454" s="10"/>
      <c r="F454" s="51"/>
      <c r="G454" s="51"/>
    </row>
    <row r="455" spans="1:7" s="11" customFormat="1" ht="15" customHeight="1">
      <c r="A455" s="200" t="s">
        <v>207</v>
      </c>
      <c r="B455" s="39"/>
      <c r="C455" s="40"/>
      <c r="E455" s="40"/>
      <c r="F455" s="40"/>
      <c r="G455" s="40"/>
    </row>
    <row r="456" spans="1:7" ht="15" customHeight="1">
      <c r="A456" s="39"/>
      <c r="B456" s="39"/>
      <c r="C456" s="40"/>
      <c r="E456" s="40"/>
      <c r="F456" s="40"/>
      <c r="G456" s="40"/>
    </row>
    <row r="457" spans="1:7" ht="15" customHeight="1">
      <c r="A457" s="39" t="s">
        <v>128</v>
      </c>
      <c r="B457" s="39"/>
      <c r="C457" s="129"/>
      <c r="E457" s="158"/>
      <c r="F457" s="158">
        <f>+'Faste opplysninger'!$E$7</f>
        <v>2020</v>
      </c>
      <c r="G457" s="158">
        <f>+'Faste opplysninger'!$E$8</f>
        <v>2019</v>
      </c>
    </row>
    <row r="458" spans="1:7" ht="15" customHeight="1">
      <c r="A458" s="39"/>
      <c r="B458" s="39"/>
      <c r="C458" s="129"/>
      <c r="E458" s="146"/>
      <c r="F458" s="146"/>
      <c r="G458" s="146"/>
    </row>
    <row r="459" spans="1:7" ht="15">
      <c r="A459" s="46" t="s">
        <v>129</v>
      </c>
      <c r="B459" s="46"/>
      <c r="C459" s="55"/>
      <c r="E459" s="131"/>
      <c r="F459" s="131">
        <v>0</v>
      </c>
      <c r="G459" s="131">
        <v>0</v>
      </c>
    </row>
    <row r="460" spans="1:7" ht="15">
      <c r="A460" s="46" t="s">
        <v>113</v>
      </c>
      <c r="B460" s="46"/>
      <c r="C460" s="55"/>
      <c r="E460" s="131"/>
      <c r="F460" s="131">
        <v>0</v>
      </c>
      <c r="G460" s="131">
        <v>0</v>
      </c>
    </row>
    <row r="461" spans="1:7" ht="15">
      <c r="A461" s="46" t="s">
        <v>130</v>
      </c>
      <c r="B461" s="46"/>
      <c r="C461" s="55"/>
      <c r="E461" s="131"/>
      <c r="F461" s="131">
        <v>0</v>
      </c>
      <c r="G461" s="131">
        <v>0</v>
      </c>
    </row>
    <row r="462" spans="1:7" ht="15">
      <c r="A462" s="47" t="s">
        <v>131</v>
      </c>
      <c r="B462" s="47"/>
      <c r="C462" s="104"/>
      <c r="D462" s="173"/>
      <c r="E462" s="105"/>
      <c r="F462" s="105">
        <v>0</v>
      </c>
      <c r="G462" s="105">
        <v>0</v>
      </c>
    </row>
    <row r="463" spans="1:7" ht="15">
      <c r="A463" s="49" t="s">
        <v>13</v>
      </c>
      <c r="B463" s="49"/>
      <c r="C463" s="106"/>
      <c r="D463" s="179"/>
      <c r="E463" s="153"/>
      <c r="F463" s="153">
        <f>SUM(F459:F462)</f>
        <v>0</v>
      </c>
      <c r="G463" s="153">
        <f>SUM(G459:G462)</f>
        <v>0</v>
      </c>
    </row>
    <row r="464" spans="1:7" ht="15">
      <c r="A464" s="50"/>
      <c r="B464" s="50"/>
      <c r="C464" s="52"/>
      <c r="D464" s="50"/>
      <c r="E464" s="50"/>
      <c r="F464" s="50"/>
      <c r="G464" s="50"/>
    </row>
    <row r="465" spans="1:7" ht="15">
      <c r="A465" s="52" t="s">
        <v>174</v>
      </c>
      <c r="B465" s="52"/>
      <c r="C465" s="52"/>
      <c r="D465" s="52"/>
      <c r="E465" s="52"/>
      <c r="F465" s="52"/>
      <c r="G465" s="52"/>
    </row>
    <row r="466" spans="1:7" ht="15">
      <c r="A466" s="52"/>
      <c r="B466" s="52"/>
      <c r="C466" s="52"/>
      <c r="D466" s="50"/>
      <c r="E466" s="50"/>
      <c r="F466" s="50"/>
      <c r="G466" s="50"/>
    </row>
    <row r="467" spans="1:7" ht="15">
      <c r="A467" s="46"/>
      <c r="B467" s="46"/>
      <c r="C467" s="46"/>
      <c r="D467" s="46"/>
      <c r="E467" s="46"/>
      <c r="F467" s="46"/>
      <c r="G467" s="46"/>
    </row>
    <row r="468" spans="1:7" ht="25.5">
      <c r="A468" s="50" t="s">
        <v>132</v>
      </c>
      <c r="B468" s="50"/>
      <c r="C468" s="34"/>
      <c r="E468" s="148"/>
      <c r="F468" s="148" t="s">
        <v>133</v>
      </c>
      <c r="G468" s="83" t="s">
        <v>134</v>
      </c>
    </row>
    <row r="469" spans="1:7" ht="15">
      <c r="A469" s="50"/>
      <c r="B469" s="50"/>
      <c r="C469" s="34"/>
      <c r="E469" s="148"/>
      <c r="F469" s="148"/>
      <c r="G469" s="83"/>
    </row>
    <row r="470" spans="1:12" ht="15">
      <c r="A470" s="46" t="s">
        <v>180</v>
      </c>
      <c r="B470" s="46"/>
      <c r="C470" s="45"/>
      <c r="E470" s="103"/>
      <c r="F470" s="103">
        <v>0</v>
      </c>
      <c r="G470" s="103">
        <v>0</v>
      </c>
      <c r="L470" s="174"/>
    </row>
    <row r="471" spans="1:7" ht="15">
      <c r="A471" s="46" t="s">
        <v>135</v>
      </c>
      <c r="B471" s="46"/>
      <c r="C471" s="45"/>
      <c r="E471" s="103"/>
      <c r="F471" s="103">
        <v>0</v>
      </c>
      <c r="G471" s="103">
        <v>0</v>
      </c>
    </row>
    <row r="472" spans="1:7" ht="15">
      <c r="A472" s="46" t="s">
        <v>136</v>
      </c>
      <c r="B472" s="46"/>
      <c r="C472" s="45"/>
      <c r="E472" s="103"/>
      <c r="F472" s="103">
        <v>0</v>
      </c>
      <c r="G472" s="103">
        <v>0</v>
      </c>
    </row>
    <row r="473" spans="1:7" ht="15">
      <c r="A473" s="46"/>
      <c r="B473" s="46"/>
      <c r="C473" s="45"/>
      <c r="E473" s="103"/>
      <c r="F473" s="103"/>
      <c r="G473" s="103"/>
    </row>
    <row r="474" spans="1:7" ht="28.5" customHeight="1">
      <c r="A474" s="272" t="s">
        <v>370</v>
      </c>
      <c r="B474" s="265"/>
      <c r="C474" s="265"/>
      <c r="D474" s="265"/>
      <c r="E474" s="265"/>
      <c r="F474" s="265"/>
      <c r="G474" s="265"/>
    </row>
    <row r="475" spans="1:7" ht="15">
      <c r="A475" s="46"/>
      <c r="B475" s="46"/>
      <c r="C475" s="103"/>
      <c r="D475" s="103"/>
      <c r="E475" s="103"/>
      <c r="F475" s="103"/>
      <c r="G475" s="103"/>
    </row>
    <row r="476" spans="1:7" ht="15">
      <c r="A476" s="216" t="s">
        <v>237</v>
      </c>
      <c r="B476" s="217"/>
      <c r="C476" s="63"/>
      <c r="D476" s="63"/>
      <c r="E476" s="218"/>
      <c r="F476" s="218"/>
      <c r="G476" s="103"/>
    </row>
    <row r="477" spans="1:7" ht="38.25">
      <c r="A477" s="219"/>
      <c r="B477" s="220"/>
      <c r="C477" s="220"/>
      <c r="D477" s="221" t="s">
        <v>133</v>
      </c>
      <c r="E477" s="221" t="s">
        <v>238</v>
      </c>
      <c r="F477" s="221" t="s">
        <v>239</v>
      </c>
      <c r="G477" s="103"/>
    </row>
    <row r="478" spans="1:7" ht="15">
      <c r="A478" s="219"/>
      <c r="B478" s="220"/>
      <c r="C478" s="220"/>
      <c r="D478" s="166"/>
      <c r="E478" s="67"/>
      <c r="F478" s="67"/>
      <c r="G478" s="103"/>
    </row>
    <row r="479" spans="1:7" ht="15">
      <c r="A479" s="46" t="s">
        <v>240</v>
      </c>
      <c r="B479" s="222"/>
      <c r="C479" s="222"/>
      <c r="D479" s="222"/>
      <c r="E479" s="222"/>
      <c r="F479" s="222"/>
      <c r="G479" s="103"/>
    </row>
    <row r="480" spans="1:7" ht="15">
      <c r="A480" s="46" t="s">
        <v>241</v>
      </c>
      <c r="B480" s="222"/>
      <c r="C480" s="222"/>
      <c r="D480" s="222"/>
      <c r="E480" s="222"/>
      <c r="F480" s="222"/>
      <c r="G480" s="103"/>
    </row>
    <row r="481" spans="1:7" ht="15">
      <c r="A481" s="223"/>
      <c r="B481" s="222"/>
      <c r="C481" s="222"/>
      <c r="D481" s="222"/>
      <c r="E481" s="222"/>
      <c r="F481" s="222"/>
      <c r="G481" s="103"/>
    </row>
    <row r="482" spans="1:7" ht="15">
      <c r="A482" s="46" t="s">
        <v>242</v>
      </c>
      <c r="B482" s="222"/>
      <c r="C482" s="222"/>
      <c r="D482" s="222"/>
      <c r="E482" s="222"/>
      <c r="F482" s="222"/>
      <c r="G482" s="103"/>
    </row>
    <row r="483" spans="1:7" ht="15">
      <c r="A483" s="223"/>
      <c r="B483" s="222"/>
      <c r="C483" s="222"/>
      <c r="D483" s="222"/>
      <c r="E483" s="222"/>
      <c r="F483" s="222"/>
      <c r="G483" s="103"/>
    </row>
    <row r="484" spans="1:7" ht="15">
      <c r="A484" s="224" t="s">
        <v>243</v>
      </c>
      <c r="B484" s="222"/>
      <c r="C484" s="222"/>
      <c r="D484" s="222"/>
      <c r="E484" s="222"/>
      <c r="F484" s="222"/>
      <c r="G484" s="103"/>
    </row>
    <row r="485" spans="1:7" ht="15">
      <c r="A485" s="46" t="s">
        <v>244</v>
      </c>
      <c r="B485" s="222"/>
      <c r="C485" s="222"/>
      <c r="D485" s="222"/>
      <c r="E485" s="222"/>
      <c r="F485" s="222"/>
      <c r="G485" s="103"/>
    </row>
    <row r="486" spans="1:7" ht="15">
      <c r="A486" s="46"/>
      <c r="B486" s="222"/>
      <c r="C486" s="222"/>
      <c r="D486" s="222"/>
      <c r="E486" s="222"/>
      <c r="F486" s="222"/>
      <c r="G486" s="103"/>
    </row>
    <row r="487" spans="1:7" ht="15">
      <c r="A487" s="215" t="s">
        <v>218</v>
      </c>
      <c r="B487" s="54"/>
      <c r="C487" s="46"/>
      <c r="D487" s="46"/>
      <c r="E487" s="158"/>
      <c r="F487" s="158">
        <f>+'Faste opplysninger'!$E$7</f>
        <v>2020</v>
      </c>
      <c r="G487" s="158">
        <f>+'Faste opplysninger'!$E$8</f>
        <v>2019</v>
      </c>
    </row>
    <row r="488" spans="2:4" ht="15">
      <c r="B488" s="37"/>
      <c r="C488" s="37"/>
      <c r="D488" s="46"/>
    </row>
    <row r="489" spans="1:7" ht="15" customHeight="1">
      <c r="A489" s="183" t="s">
        <v>373</v>
      </c>
      <c r="B489" s="37"/>
      <c r="D489" s="45"/>
      <c r="E489" s="45"/>
      <c r="F489" s="45">
        <v>0</v>
      </c>
      <c r="G489" s="37">
        <v>0</v>
      </c>
    </row>
    <row r="490" spans="1:7" ht="15" customHeight="1">
      <c r="A490" s="183" t="s">
        <v>181</v>
      </c>
      <c r="B490" s="166"/>
      <c r="D490" s="167"/>
      <c r="E490" s="167"/>
      <c r="F490" s="167">
        <v>0</v>
      </c>
      <c r="G490" s="37">
        <v>0</v>
      </c>
    </row>
    <row r="491" spans="1:7" ht="15" customHeight="1">
      <c r="A491" s="183" t="s">
        <v>182</v>
      </c>
      <c r="B491" s="166"/>
      <c r="D491" s="167"/>
      <c r="E491" s="167"/>
      <c r="F491" s="167">
        <v>0</v>
      </c>
      <c r="G491" s="37">
        <v>0</v>
      </c>
    </row>
    <row r="492" spans="1:7" ht="15" customHeight="1">
      <c r="A492" s="275" t="s">
        <v>372</v>
      </c>
      <c r="B492" s="168"/>
      <c r="C492" s="173"/>
      <c r="D492" s="169"/>
      <c r="E492" s="169"/>
      <c r="F492" s="169">
        <v>0</v>
      </c>
      <c r="G492" s="37">
        <v>0</v>
      </c>
    </row>
    <row r="493" spans="1:7" ht="15" customHeight="1">
      <c r="A493" s="177" t="s">
        <v>161</v>
      </c>
      <c r="B493" s="178"/>
      <c r="C493" s="179"/>
      <c r="D493" s="180"/>
      <c r="E493" s="180"/>
      <c r="F493" s="180">
        <f>SUM(F489:F492)</f>
        <v>0</v>
      </c>
      <c r="G493" s="180">
        <f>SUM(G489:G492)</f>
        <v>0</v>
      </c>
    </row>
    <row r="494" spans="1:7" ht="15" customHeight="1">
      <c r="A494" s="170"/>
      <c r="B494" s="171"/>
      <c r="C494" s="10"/>
      <c r="D494" s="172"/>
      <c r="E494" s="172"/>
      <c r="F494" s="172"/>
      <c r="G494" s="172"/>
    </row>
    <row r="495" spans="1:7" ht="15" customHeight="1">
      <c r="A495" s="170"/>
      <c r="B495" s="171"/>
      <c r="C495" s="10"/>
      <c r="D495" s="172"/>
      <c r="E495" s="172"/>
      <c r="F495" s="172"/>
      <c r="G495" s="172"/>
    </row>
    <row r="496" spans="1:7" ht="15" customHeight="1">
      <c r="A496" s="170"/>
      <c r="B496" s="171"/>
      <c r="C496" s="10"/>
      <c r="D496" s="172"/>
      <c r="E496" s="172"/>
      <c r="F496" s="172"/>
      <c r="G496" s="172"/>
    </row>
    <row r="497" spans="1:7" ht="15" customHeight="1">
      <c r="A497" s="200" t="s">
        <v>314</v>
      </c>
      <c r="B497" s="171"/>
      <c r="C497" s="10"/>
      <c r="D497" s="172"/>
      <c r="E497" s="172"/>
      <c r="F497" s="172"/>
      <c r="G497" s="172"/>
    </row>
    <row r="498" spans="1:7" ht="15" customHeight="1">
      <c r="A498" s="170"/>
      <c r="B498" s="171"/>
      <c r="C498" s="10"/>
      <c r="D498" s="172"/>
      <c r="E498" s="172"/>
      <c r="F498" s="172"/>
      <c r="G498" s="172"/>
    </row>
    <row r="499" spans="1:12" ht="33" customHeight="1">
      <c r="A499" s="269" t="s">
        <v>326</v>
      </c>
      <c r="B499" s="268"/>
      <c r="C499" s="268"/>
      <c r="D499" s="268"/>
      <c r="E499" s="268"/>
      <c r="F499" s="268"/>
      <c r="G499" s="268"/>
      <c r="H499" s="166"/>
      <c r="L499" s="171"/>
    </row>
    <row r="500" spans="1:12" ht="15" customHeight="1">
      <c r="A500" s="171"/>
      <c r="B500" s="171"/>
      <c r="C500" s="10"/>
      <c r="D500" s="172"/>
      <c r="E500" s="172"/>
      <c r="F500" s="172"/>
      <c r="G500" s="172"/>
      <c r="L500" s="171"/>
    </row>
    <row r="501" spans="1:7" ht="15" customHeight="1">
      <c r="A501" s="170" t="s">
        <v>315</v>
      </c>
      <c r="B501" s="171"/>
      <c r="C501" s="10"/>
      <c r="D501" s="172"/>
      <c r="E501" s="172"/>
      <c r="F501" s="238"/>
      <c r="G501" s="241">
        <f>+'Faste opplysninger'!E7</f>
        <v>2020</v>
      </c>
    </row>
    <row r="502" spans="1:7" ht="15" customHeight="1">
      <c r="A502" s="170"/>
      <c r="B502" s="171"/>
      <c r="C502" s="10"/>
      <c r="D502" s="172"/>
      <c r="E502" s="172"/>
      <c r="F502" s="238"/>
      <c r="G502" s="238"/>
    </row>
    <row r="503" spans="1:7" ht="15" customHeight="1">
      <c r="A503" s="171" t="s">
        <v>316</v>
      </c>
      <c r="B503" s="171"/>
      <c r="C503" s="10"/>
      <c r="D503" s="239"/>
      <c r="E503" s="239"/>
      <c r="F503" s="239"/>
      <c r="G503" s="239"/>
    </row>
    <row r="504" spans="1:7" ht="15" customHeight="1">
      <c r="A504" s="171" t="s">
        <v>317</v>
      </c>
      <c r="B504" s="171"/>
      <c r="C504" s="10"/>
      <c r="D504" s="239"/>
      <c r="E504" s="239"/>
      <c r="F504" s="239"/>
      <c r="G504" s="239"/>
    </row>
    <row r="505" spans="1:7" ht="15" customHeight="1">
      <c r="A505" s="240" t="s">
        <v>318</v>
      </c>
      <c r="B505" s="171"/>
      <c r="C505" s="10"/>
      <c r="D505" s="239"/>
      <c r="E505" s="239"/>
      <c r="F505" s="239"/>
      <c r="G505" s="239">
        <v>0</v>
      </c>
    </row>
    <row r="506" spans="1:7" ht="15" customHeight="1">
      <c r="A506" s="171" t="s">
        <v>319</v>
      </c>
      <c r="B506" s="171"/>
      <c r="C506" s="10"/>
      <c r="D506" s="239"/>
      <c r="E506" s="239"/>
      <c r="F506" s="239"/>
      <c r="G506" s="239"/>
    </row>
    <row r="507" spans="1:7" ht="15" customHeight="1">
      <c r="A507" s="240" t="s">
        <v>320</v>
      </c>
      <c r="B507" s="171"/>
      <c r="C507" s="10"/>
      <c r="D507" s="239"/>
      <c r="E507" s="239"/>
      <c r="F507" s="239"/>
      <c r="G507" s="239">
        <v>0</v>
      </c>
    </row>
    <row r="508" spans="1:7" ht="15" customHeight="1">
      <c r="A508" s="240" t="s">
        <v>327</v>
      </c>
      <c r="B508" s="171"/>
      <c r="C508" s="10"/>
      <c r="D508" s="239"/>
      <c r="E508" s="239"/>
      <c r="F508" s="239"/>
      <c r="G508" s="239">
        <v>0</v>
      </c>
    </row>
    <row r="509" spans="1:7" ht="15" customHeight="1">
      <c r="A509" s="171"/>
      <c r="B509" s="171"/>
      <c r="C509" s="10"/>
      <c r="D509" s="239"/>
      <c r="E509" s="239"/>
      <c r="F509" s="239"/>
      <c r="G509" s="239"/>
    </row>
    <row r="510" spans="1:11" ht="15" customHeight="1">
      <c r="A510" s="171"/>
      <c r="B510" s="171"/>
      <c r="C510" s="10"/>
      <c r="D510" s="239"/>
      <c r="E510" s="239"/>
      <c r="F510" s="239"/>
      <c r="G510" s="239"/>
      <c r="K510" s="171"/>
    </row>
    <row r="511" spans="1:7" ht="15" customHeight="1">
      <c r="A511" s="171" t="s">
        <v>321</v>
      </c>
      <c r="B511" s="171"/>
      <c r="C511" s="10"/>
      <c r="D511" s="239"/>
      <c r="E511" s="239"/>
      <c r="F511" s="239"/>
      <c r="G511" s="239"/>
    </row>
    <row r="512" spans="1:7" ht="15" customHeight="1">
      <c r="A512" s="171" t="s">
        <v>322</v>
      </c>
      <c r="B512" s="171"/>
      <c r="C512" s="10"/>
      <c r="D512" s="239"/>
      <c r="E512" s="239"/>
      <c r="F512" s="239"/>
      <c r="G512" s="239"/>
    </row>
    <row r="513" spans="1:7" ht="15" customHeight="1">
      <c r="A513" s="240" t="s">
        <v>318</v>
      </c>
      <c r="B513" s="171"/>
      <c r="C513" s="10"/>
      <c r="D513" s="239"/>
      <c r="E513" s="239"/>
      <c r="F513" s="239"/>
      <c r="G513" s="239">
        <v>0</v>
      </c>
    </row>
    <row r="514" spans="1:7" ht="15" customHeight="1">
      <c r="A514" s="171" t="s">
        <v>323</v>
      </c>
      <c r="B514" s="171"/>
      <c r="C514" s="10"/>
      <c r="D514" s="239"/>
      <c r="E514" s="239"/>
      <c r="F514" s="239"/>
      <c r="G514" s="239"/>
    </row>
    <row r="515" spans="1:7" ht="15" customHeight="1">
      <c r="A515" s="240" t="s">
        <v>324</v>
      </c>
      <c r="B515" s="171"/>
      <c r="C515" s="10"/>
      <c r="D515" s="239"/>
      <c r="E515" s="239"/>
      <c r="F515" s="239"/>
      <c r="G515" s="239">
        <v>0</v>
      </c>
    </row>
    <row r="516" spans="1:7" ht="15" customHeight="1">
      <c r="A516" s="240" t="s">
        <v>325</v>
      </c>
      <c r="B516" s="171"/>
      <c r="C516" s="10"/>
      <c r="D516" s="239"/>
      <c r="E516" s="239"/>
      <c r="F516" s="239"/>
      <c r="G516" s="239">
        <v>0</v>
      </c>
    </row>
    <row r="517" spans="1:11" ht="15" customHeight="1">
      <c r="A517" s="171"/>
      <c r="B517" s="171"/>
      <c r="C517" s="10"/>
      <c r="D517" s="239"/>
      <c r="E517" s="239"/>
      <c r="F517" s="239"/>
      <c r="G517" s="239"/>
      <c r="K517" s="171"/>
    </row>
    <row r="518" spans="1:11" ht="15" customHeight="1">
      <c r="A518" s="171"/>
      <c r="B518" s="171"/>
      <c r="C518" s="10"/>
      <c r="D518" s="239"/>
      <c r="E518" s="239"/>
      <c r="F518" s="239"/>
      <c r="G518" s="239"/>
      <c r="K518" s="171"/>
    </row>
    <row r="519" spans="1:11" ht="15" customHeight="1">
      <c r="A519" s="171"/>
      <c r="B519" s="171"/>
      <c r="C519" s="10"/>
      <c r="D519" s="239"/>
      <c r="E519" s="239"/>
      <c r="F519" s="239"/>
      <c r="G519" s="239"/>
      <c r="K519" s="171"/>
    </row>
    <row r="520" spans="1:7" ht="15" customHeight="1">
      <c r="A520" s="171"/>
      <c r="B520" s="171"/>
      <c r="C520" s="10"/>
      <c r="D520" s="239"/>
      <c r="E520" s="239"/>
      <c r="F520" s="239"/>
      <c r="G520" s="239"/>
    </row>
    <row r="521" spans="1:7" s="11" customFormat="1" ht="15" customHeight="1">
      <c r="A521" s="198" t="s">
        <v>313</v>
      </c>
      <c r="B521" s="38"/>
      <c r="C521" s="37"/>
      <c r="D521" s="37"/>
      <c r="E521" s="37"/>
      <c r="F521" s="37"/>
      <c r="G521" s="37"/>
    </row>
    <row r="522" spans="1:7" ht="15" customHeight="1">
      <c r="A522" s="37"/>
      <c r="B522" s="37"/>
      <c r="C522" s="37"/>
      <c r="D522" s="37"/>
      <c r="E522" s="37"/>
      <c r="F522" s="37"/>
      <c r="G522" s="37"/>
    </row>
    <row r="523" spans="1:7" ht="15">
      <c r="A523" s="38" t="s">
        <v>137</v>
      </c>
      <c r="B523" s="38"/>
      <c r="E523" s="158"/>
      <c r="F523" s="158">
        <f>+'Faste opplysninger'!$E$7</f>
        <v>2020</v>
      </c>
      <c r="G523" s="158">
        <f>+'Faste opplysninger'!$E$8</f>
        <v>2019</v>
      </c>
    </row>
    <row r="524" spans="1:7" ht="15">
      <c r="A524" s="37"/>
      <c r="B524" s="37"/>
      <c r="E524" s="38"/>
      <c r="F524" s="38"/>
      <c r="G524" s="38"/>
    </row>
    <row r="525" spans="1:7" ht="15">
      <c r="A525" s="40" t="s">
        <v>184</v>
      </c>
      <c r="B525" s="40"/>
      <c r="E525" s="59"/>
      <c r="F525" s="59">
        <v>0</v>
      </c>
      <c r="G525" s="59">
        <v>0</v>
      </c>
    </row>
    <row r="526" spans="1:7" ht="15">
      <c r="A526" s="40" t="s">
        <v>179</v>
      </c>
      <c r="B526" s="40"/>
      <c r="C526" s="173"/>
      <c r="D526" s="173"/>
      <c r="E526" s="59"/>
      <c r="F526" s="59">
        <v>0</v>
      </c>
      <c r="G526" s="59">
        <v>0</v>
      </c>
    </row>
    <row r="527" spans="1:7" ht="15">
      <c r="A527" s="75" t="s">
        <v>138</v>
      </c>
      <c r="B527" s="75"/>
      <c r="C527" s="179"/>
      <c r="D527" s="179"/>
      <c r="E527" s="140"/>
      <c r="F527" s="140">
        <f>SUM(F525:F526)</f>
        <v>0</v>
      </c>
      <c r="G527" s="140">
        <f>SUM(G525:G526)</f>
        <v>0</v>
      </c>
    </row>
    <row r="528" spans="1:7" ht="15">
      <c r="A528" s="40"/>
      <c r="B528" s="40"/>
      <c r="E528" s="111"/>
      <c r="F528" s="111"/>
      <c r="G528" s="111"/>
    </row>
    <row r="529" spans="1:7" ht="15">
      <c r="A529" s="39" t="s">
        <v>139</v>
      </c>
      <c r="B529" s="39"/>
      <c r="E529" s="158"/>
      <c r="F529" s="158">
        <f>+'Faste opplysninger'!$E$7</f>
        <v>2020</v>
      </c>
      <c r="G529" s="158">
        <f>+'Faste opplysninger'!$E$8</f>
        <v>2019</v>
      </c>
    </row>
    <row r="530" spans="1:7" ht="15">
      <c r="A530" s="40"/>
      <c r="B530" s="40"/>
      <c r="E530" s="149"/>
      <c r="F530" s="149"/>
      <c r="G530" s="149"/>
    </row>
    <row r="531" spans="1:7" ht="15">
      <c r="A531" s="40" t="s">
        <v>185</v>
      </c>
      <c r="B531" s="40"/>
      <c r="E531" s="59"/>
      <c r="F531" s="59">
        <v>0</v>
      </c>
      <c r="G531" s="59">
        <v>0</v>
      </c>
    </row>
    <row r="532" spans="1:7" ht="15">
      <c r="A532" s="40" t="s">
        <v>140</v>
      </c>
      <c r="B532" s="40"/>
      <c r="C532" s="173"/>
      <c r="D532" s="173"/>
      <c r="E532" s="59"/>
      <c r="F532" s="59">
        <v>0</v>
      </c>
      <c r="G532" s="59">
        <v>0</v>
      </c>
    </row>
    <row r="533" spans="1:7" ht="15">
      <c r="A533" s="75" t="s">
        <v>141</v>
      </c>
      <c r="B533" s="75"/>
      <c r="C533" s="179"/>
      <c r="D533" s="179"/>
      <c r="E533" s="165"/>
      <c r="F533" s="165">
        <f>SUM(F531:F532)</f>
        <v>0</v>
      </c>
      <c r="G533" s="165">
        <f>SUM(G531:G532)</f>
        <v>0</v>
      </c>
    </row>
    <row r="534" spans="1:7" ht="15" customHeight="1">
      <c r="A534" s="37"/>
      <c r="B534" s="37"/>
      <c r="E534" s="37"/>
      <c r="F534" s="37"/>
      <c r="G534" s="37"/>
    </row>
    <row r="535" spans="1:7" ht="15" customHeight="1">
      <c r="A535" s="37"/>
      <c r="B535" s="37"/>
      <c r="E535" s="37"/>
      <c r="F535" s="37"/>
      <c r="G535" s="37"/>
    </row>
    <row r="536" s="11" customFormat="1" ht="15" customHeight="1"/>
    <row r="537" ht="15" customHeight="1"/>
    <row r="538" ht="15" customHeight="1"/>
    <row r="546" spans="1:9" ht="15">
      <c r="A546" s="7"/>
      <c r="B546" s="7"/>
      <c r="C546" s="7"/>
      <c r="D546" s="7"/>
      <c r="E546" s="7"/>
      <c r="F546" s="7"/>
      <c r="G546" s="7"/>
      <c r="H546" s="7"/>
      <c r="I546" s="7"/>
    </row>
    <row r="593" spans="1:9" ht="15">
      <c r="A593" s="8"/>
      <c r="B593" s="8"/>
      <c r="C593" s="8"/>
      <c r="D593" s="8"/>
      <c r="E593" s="8"/>
      <c r="F593" s="8"/>
      <c r="G593" s="8"/>
      <c r="H593" s="8"/>
      <c r="I593" s="8"/>
    </row>
    <row r="594" spans="1:9" ht="15">
      <c r="A594" s="8"/>
      <c r="B594" s="8"/>
      <c r="C594" s="8"/>
      <c r="D594" s="8"/>
      <c r="E594" s="8"/>
      <c r="F594" s="8"/>
      <c r="G594" s="8"/>
      <c r="H594" s="8"/>
      <c r="I594" s="8"/>
    </row>
    <row r="595" spans="1:8" ht="15">
      <c r="A595" s="6"/>
      <c r="B595" s="6"/>
      <c r="C595" s="7"/>
      <c r="D595" s="7"/>
      <c r="E595" s="7"/>
      <c r="F595" s="7"/>
      <c r="G595" s="7"/>
      <c r="H595" s="7"/>
    </row>
    <row r="596" spans="1:8" ht="15">
      <c r="A596" s="6"/>
      <c r="B596" s="6"/>
      <c r="C596" s="7"/>
      <c r="D596" s="7"/>
      <c r="E596" s="7"/>
      <c r="F596" s="7"/>
      <c r="G596" s="7"/>
      <c r="H596" s="7"/>
    </row>
    <row r="597" spans="1:8" ht="15">
      <c r="A597" s="7"/>
      <c r="B597" s="7"/>
      <c r="C597" s="7"/>
      <c r="D597" s="7"/>
      <c r="E597" s="7"/>
      <c r="F597" s="7"/>
      <c r="G597" s="7"/>
      <c r="H597" s="7"/>
    </row>
    <row r="598" spans="1:8" ht="15">
      <c r="A598" s="7"/>
      <c r="C598" s="7"/>
      <c r="D598" s="7"/>
      <c r="E598" s="7"/>
      <c r="F598" s="7"/>
      <c r="G598" s="10"/>
      <c r="H598" s="10"/>
    </row>
    <row r="599" spans="1:8" ht="15">
      <c r="A599" s="22"/>
      <c r="C599" s="10"/>
      <c r="D599" s="22"/>
      <c r="E599" s="22"/>
      <c r="F599" s="23"/>
      <c r="G599" s="22"/>
      <c r="H599" s="22"/>
    </row>
    <row r="600" spans="1:8" ht="15">
      <c r="A600" s="22"/>
      <c r="B600" s="22"/>
      <c r="C600" s="23"/>
      <c r="D600" s="22"/>
      <c r="E600" s="22"/>
      <c r="F600" s="23"/>
      <c r="G600" s="22"/>
      <c r="H600" s="22"/>
    </row>
  </sheetData>
  <sheetProtection/>
  <mergeCells count="14">
    <mergeCell ref="D340:E340"/>
    <mergeCell ref="F340:G340"/>
    <mergeCell ref="E326:F326"/>
    <mergeCell ref="A474:G474"/>
    <mergeCell ref="A20:G20"/>
    <mergeCell ref="A45:G45"/>
    <mergeCell ref="A229:G229"/>
    <mergeCell ref="A231:G231"/>
    <mergeCell ref="A233:G233"/>
    <mergeCell ref="A499:G499"/>
    <mergeCell ref="A315:G315"/>
    <mergeCell ref="A316:G316"/>
    <mergeCell ref="A318:G318"/>
    <mergeCell ref="A388:G388"/>
  </mergeCells>
  <printOptions/>
  <pageMargins left="0.7480314960629921" right="0.3937007874015748" top="0.9055118110236221" bottom="0.6692913385826772" header="0.35433070866141736" footer="0"/>
  <pageSetup fitToHeight="20" fitToWidth="1" horizontalDpi="600" verticalDpi="600" orientation="portrait" paperSize="9" r:id="rId4"/>
  <headerFooter alignWithMargins="0">
    <oddHeader>&amp;L&amp;"Arial,Halvfet"&amp;16Notemal mellomstore AS&amp;R&amp;"Arial,Halvfet"Noter til regnskapet for 2017
</oddHeader>
    <oddFooter>&amp;R&amp;8&amp;P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PricewaterhouseCoopers</dc:creator>
  <cp:keywords/>
  <dc:description/>
  <cp:lastModifiedBy>Gunn Marit Lillebostad</cp:lastModifiedBy>
  <cp:lastPrinted>2020-10-19T07:16:04Z</cp:lastPrinted>
  <dcterms:created xsi:type="dcterms:W3CDTF">2001-11-21T12:17:29Z</dcterms:created>
  <dcterms:modified xsi:type="dcterms:W3CDTF">2021-01-08T19:50:28Z</dcterms:modified>
  <cp:category/>
  <cp:version/>
  <cp:contentType/>
  <cp:contentStatus/>
</cp:coreProperties>
</file>